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2025 年一般公共预算收入预算表" sheetId="1" r:id="rId1"/>
    <sheet name="2025 年一般公共预算支出明细表" sheetId="2" r:id="rId2"/>
    <sheet name="2025 年 一 般 公 共 预 算 支 出 政 府 经 济 " sheetId="3" r:id="rId3"/>
    <sheet name="2025 年一般公共预算基本支出表" sheetId="4" r:id="rId4"/>
    <sheet name="2025 年政府性基金预算收支平衡表" sheetId="5" r:id="rId5"/>
    <sheet name="2025 年国有资本经营预算收支表" sheetId="6" r:id="rId6"/>
    <sheet name="2025 年度共和县社会保险基金收支完成表" sheetId="7" r:id="rId7"/>
    <sheet name="2024 年共和县地方债务余额汇总表" sheetId="8" r:id="rId8"/>
    <sheet name="2024 年共和县地方政府（专项）债务分项目余额汇总表" sheetId="9" r:id="rId9"/>
    <sheet name="2025 年一般公共预算支出“三公”经费预算表" sheetId="10" r:id="rId10"/>
  </sheets>
  <externalReferences>
    <externalReference r:id="rId11"/>
    <externalReference r:id="rId12"/>
  </externalReferences>
  <definedNames>
    <definedName name="_xlnm._FilterDatabase" localSheetId="1" hidden="1">'2025 年一般公共预算支出明细表'!$A$1:$E$227</definedName>
    <definedName name="地区名称">[1]封面!$B$2:$B$6</definedName>
    <definedName name="_1301_石家庄市" hidden="1">[2]内置数据!$AK$2:$AK$23</definedName>
    <definedName name="_1303_秦皇岛市" hidden="1">[2]内置数据!$AM$2:$AM$8</definedName>
    <definedName name="_1304_邯郸市" hidden="1">[2]内置数据!$AN$2:$AN$19</definedName>
    <definedName name="_1306_保定市" hidden="1">[2]内置数据!$AP$2:$AP$22</definedName>
    <definedName name="_1307_张家口市" hidden="1">[2]内置数据!$AQ$2:$AQ$17</definedName>
    <definedName name="_1305_邢台市" hidden="1">[2]内置数据!$AO$2:$AO$19</definedName>
    <definedName name="_1308_承德市" hidden="1">[2]内置数据!$AR$2:$AR$12</definedName>
    <definedName name="_xlnm.Print_Titles" localSheetId="0">'2025 年一般公共预算收入预算表'!$1:$4</definedName>
    <definedName name="_xlnm.Print_Titles" localSheetId="1">'2025 年一般公共预算支出明细表'!$3:$4</definedName>
    <definedName name="_xlnm._FilterDatabase" localSheetId="4" hidden="1">'2025 年政府性基金预算收支平衡表'!$A$1:$D$67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<sst xmlns="http://schemas.openxmlformats.org/spreadsheetml/2006/main" count="8371" uniqueCount="739">
  <si>
    <t>2025年一般公共预算收入预算表</t>
  </si>
  <si>
    <r>
      <rPr>
        <sz val="14"/>
        <rFont val="宋体"/>
        <charset val="134"/>
      </rPr>
      <t>表</t>
    </r>
    <r>
      <rPr>
        <sz val="14"/>
        <rFont val="Times New Roman"/>
        <charset val="134"/>
      </rPr>
      <t>1</t>
    </r>
  </si>
  <si>
    <r>
      <rPr>
        <sz val="14"/>
        <rFont val="宋体"/>
        <charset val="134"/>
      </rPr>
      <t>单位：万元</t>
    </r>
  </si>
  <si>
    <r>
      <rPr>
        <b/>
        <sz val="14"/>
        <rFont val="宋体"/>
        <charset val="134"/>
      </rPr>
      <t>科目代码</t>
    </r>
  </si>
  <si>
    <r>
      <rPr>
        <b/>
        <sz val="14"/>
        <rFont val="宋体"/>
        <charset val="134"/>
      </rPr>
      <t>科目名称</t>
    </r>
  </si>
  <si>
    <r>
      <rPr>
        <b/>
        <sz val="14"/>
        <rFont val="Times New Roman"/>
        <charset val="134"/>
      </rPr>
      <t>2024</t>
    </r>
    <r>
      <rPr>
        <b/>
        <sz val="14"/>
        <rFont val="宋体"/>
        <charset val="134"/>
      </rPr>
      <t>年执行数</t>
    </r>
  </si>
  <si>
    <r>
      <rPr>
        <b/>
        <sz val="14"/>
        <rFont val="Times New Roman"/>
        <charset val="134"/>
      </rPr>
      <t>2025</t>
    </r>
    <r>
      <rPr>
        <b/>
        <sz val="14"/>
        <rFont val="宋体"/>
        <charset val="134"/>
      </rPr>
      <t>年预算数</t>
    </r>
  </si>
  <si>
    <r>
      <rPr>
        <b/>
        <sz val="14"/>
        <rFont val="宋体"/>
        <charset val="134"/>
      </rPr>
      <t>与</t>
    </r>
    <r>
      <rPr>
        <b/>
        <sz val="14"/>
        <rFont val="Times New Roman"/>
        <charset val="134"/>
      </rPr>
      <t>2024</t>
    </r>
    <r>
      <rPr>
        <b/>
        <sz val="14"/>
        <rFont val="宋体"/>
        <charset val="134"/>
      </rPr>
      <t>年执行数相比增减</t>
    </r>
    <r>
      <rPr>
        <b/>
        <sz val="14"/>
        <rFont val="Times New Roman"/>
        <charset val="134"/>
      </rPr>
      <t>%</t>
    </r>
  </si>
  <si>
    <r>
      <rPr>
        <b/>
        <sz val="14"/>
        <rFont val="宋体"/>
        <charset val="134"/>
      </rPr>
      <t>地方一般公共预算收入</t>
    </r>
  </si>
  <si>
    <r>
      <rPr>
        <b/>
        <sz val="14"/>
        <rFont val="宋体"/>
        <charset val="134"/>
      </rPr>
      <t>税务部门</t>
    </r>
  </si>
  <si>
    <r>
      <rPr>
        <b/>
        <sz val="14"/>
        <rFont val="宋体"/>
        <charset val="134"/>
      </rPr>
      <t>财政部门</t>
    </r>
  </si>
  <si>
    <r>
      <rPr>
        <b/>
        <sz val="14"/>
        <rFont val="宋体"/>
        <charset val="134"/>
      </rPr>
      <t>一、税收收入</t>
    </r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</si>
  <si>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增值税</t>
    </r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</si>
  <si>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消费税</t>
    </r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</si>
  <si>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企业所得税</t>
    </r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</si>
  <si>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个人所得税</t>
    </r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</si>
  <si>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资源税</t>
    </r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</si>
  <si>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城市维护建设税</t>
    </r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</si>
  <si>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房产税</t>
    </r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</si>
  <si>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印花税</t>
    </r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</si>
  <si>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城镇土地使用税</t>
    </r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</si>
  <si>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土地增值税</t>
    </r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</si>
  <si>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车船税</t>
    </r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</si>
  <si>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耕地占用税</t>
    </r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</si>
  <si>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契税</t>
    </r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</si>
  <si>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环境保护税</t>
    </r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</si>
  <si>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其他税收收入</t>
    </r>
  </si>
  <si>
    <r>
      <rPr>
        <b/>
        <sz val="14"/>
        <rFont val="宋体"/>
        <charset val="134"/>
      </rPr>
      <t>二、非税收入</t>
    </r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</si>
  <si>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专项收入</t>
    </r>
  </si>
  <si>
    <r>
      <rPr>
        <sz val="14"/>
        <rFont val="Times New Roman"/>
        <charset val="134"/>
      </rPr>
      <t xml:space="preserve">      </t>
    </r>
    <r>
      <rPr>
        <sz val="14"/>
        <rFont val="宋体"/>
        <charset val="134"/>
      </rPr>
      <t>教育费附加收入（税务）</t>
    </r>
  </si>
  <si>
    <r>
      <rPr>
        <sz val="14"/>
        <rFont val="Times New Roman"/>
        <charset val="134"/>
      </rPr>
      <t xml:space="preserve">      </t>
    </r>
    <r>
      <rPr>
        <sz val="14"/>
        <rFont val="宋体"/>
        <charset val="134"/>
      </rPr>
      <t>地方教育费附加收入（税务）</t>
    </r>
  </si>
  <si>
    <r>
      <rPr>
        <sz val="14"/>
        <rFont val="Times New Roman"/>
        <charset val="134"/>
      </rPr>
      <t xml:space="preserve">      </t>
    </r>
    <r>
      <rPr>
        <sz val="14"/>
        <rFont val="宋体"/>
        <charset val="134"/>
      </rPr>
      <t>文化事业建设费</t>
    </r>
  </si>
  <si>
    <r>
      <rPr>
        <sz val="14"/>
        <rFont val="Times New Roman"/>
        <charset val="134"/>
      </rPr>
      <t xml:space="preserve">      </t>
    </r>
    <r>
      <rPr>
        <sz val="14"/>
        <rFont val="宋体"/>
        <charset val="134"/>
      </rPr>
      <t>残疾人保障金收入（税务）</t>
    </r>
  </si>
  <si>
    <r>
      <rPr>
        <sz val="14"/>
        <rFont val="Times New Roman"/>
        <charset val="134"/>
      </rPr>
      <t xml:space="preserve">      </t>
    </r>
    <r>
      <rPr>
        <sz val="14"/>
        <rFont val="宋体"/>
        <charset val="134"/>
      </rPr>
      <t>教育资金收入</t>
    </r>
  </si>
  <si>
    <r>
      <rPr>
        <sz val="14"/>
        <rFont val="Times New Roman"/>
        <charset val="134"/>
      </rPr>
      <t xml:space="preserve">      </t>
    </r>
    <r>
      <rPr>
        <sz val="14"/>
        <rFont val="宋体"/>
        <charset val="134"/>
      </rPr>
      <t>农田水利建设资金收入</t>
    </r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</si>
  <si>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行政事业性收费收入</t>
    </r>
  </si>
  <si>
    <r>
      <rPr>
        <sz val="14"/>
        <rFont val="Times New Roman"/>
        <charset val="134"/>
      </rPr>
      <t xml:space="preserve">      </t>
    </r>
    <r>
      <rPr>
        <sz val="14"/>
        <rFont val="宋体"/>
        <charset val="134"/>
      </rPr>
      <t>行政性收费收入（财政）</t>
    </r>
  </si>
  <si>
    <r>
      <rPr>
        <sz val="14"/>
        <rFont val="Times New Roman"/>
        <charset val="134"/>
      </rPr>
      <t xml:space="preserve">      </t>
    </r>
    <r>
      <rPr>
        <sz val="14"/>
        <rFont val="宋体"/>
        <charset val="134"/>
      </rPr>
      <t>水土保持补偿费（税务）</t>
    </r>
  </si>
  <si>
    <r>
      <rPr>
        <sz val="14"/>
        <color rgb="FF000000"/>
        <rFont val="Times New Roman"/>
        <charset val="134"/>
      </rPr>
      <t xml:space="preserve">      </t>
    </r>
    <r>
      <rPr>
        <sz val="14"/>
        <color rgb="FF000000"/>
        <rFont val="宋体"/>
        <charset val="134"/>
      </rPr>
      <t>排污权出让收入（税务）</t>
    </r>
  </si>
  <si>
    <r>
      <rPr>
        <sz val="14"/>
        <rFont val="Times New Roman"/>
        <charset val="134"/>
      </rPr>
      <t xml:space="preserve">      </t>
    </r>
    <r>
      <rPr>
        <sz val="14"/>
        <rFont val="宋体"/>
        <charset val="134"/>
      </rPr>
      <t>防空地下室易地建设费（税务）</t>
    </r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</si>
  <si>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罚没收入</t>
    </r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</si>
  <si>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国有资源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资产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有偿使用收入</t>
    </r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</si>
  <si>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捐赠收入</t>
    </r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</si>
  <si>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政府住房基金收入</t>
    </r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</si>
  <si>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其他收入</t>
    </r>
  </si>
  <si>
    <t>2025年一般公共预算支出明细表</t>
  </si>
  <si>
    <r>
      <rPr>
        <b/>
        <sz val="14"/>
        <rFont val="宋体"/>
        <charset val="134"/>
      </rPr>
      <t>表</t>
    </r>
    <r>
      <rPr>
        <b/>
        <sz val="14"/>
        <rFont val="Times New Roman"/>
        <charset val="134"/>
      </rPr>
      <t>2</t>
    </r>
  </si>
  <si>
    <r>
      <rPr>
        <b/>
        <sz val="14"/>
        <rFont val="宋体"/>
        <charset val="134"/>
      </rPr>
      <t>项目</t>
    </r>
  </si>
  <si>
    <r>
      <rPr>
        <b/>
        <sz val="14"/>
        <rFont val="Times New Roman"/>
        <charset val="134"/>
      </rPr>
      <t>2024</t>
    </r>
    <r>
      <rPr>
        <b/>
        <sz val="14"/>
        <rFont val="宋体"/>
        <charset val="134"/>
      </rPr>
      <t>年年初预算数</t>
    </r>
  </si>
  <si>
    <r>
      <rPr>
        <b/>
        <sz val="14"/>
        <rFont val="Times New Roman"/>
        <charset val="134"/>
      </rPr>
      <t>2024</t>
    </r>
    <r>
      <rPr>
        <b/>
        <sz val="14"/>
        <rFont val="宋体"/>
        <charset val="134"/>
      </rPr>
      <t>年决算数</t>
    </r>
  </si>
  <si>
    <r>
      <rPr>
        <b/>
        <sz val="14"/>
        <rFont val="宋体"/>
        <charset val="134"/>
      </rPr>
      <t>代码</t>
    </r>
  </si>
  <si>
    <r>
      <rPr>
        <b/>
        <sz val="14"/>
        <rFont val="宋体"/>
        <charset val="134"/>
      </rPr>
      <t>名称</t>
    </r>
  </si>
  <si>
    <r>
      <rPr>
        <sz val="14"/>
        <rFont val="宋体"/>
        <charset val="134"/>
      </rPr>
      <t>一般公共服务支出</t>
    </r>
  </si>
  <si>
    <r>
      <rPr>
        <sz val="14"/>
        <rFont val="宋体"/>
        <charset val="134"/>
      </rPr>
      <t>人大事务</t>
    </r>
  </si>
  <si>
    <r>
      <rPr>
        <sz val="14"/>
        <rFont val="宋体"/>
        <charset val="134"/>
      </rPr>
      <t>政协事务</t>
    </r>
  </si>
  <si>
    <r>
      <rPr>
        <sz val="14"/>
        <rFont val="宋体"/>
        <charset val="134"/>
      </rPr>
      <t>政府办公厅（室）及相关机构事务</t>
    </r>
  </si>
  <si>
    <r>
      <rPr>
        <sz val="14"/>
        <rFont val="宋体"/>
        <charset val="134"/>
      </rPr>
      <t>发展与改革事务</t>
    </r>
  </si>
  <si>
    <r>
      <rPr>
        <sz val="14"/>
        <rFont val="宋体"/>
        <charset val="134"/>
      </rPr>
      <t>统计信息事务</t>
    </r>
  </si>
  <si>
    <r>
      <rPr>
        <sz val="14"/>
        <rFont val="宋体"/>
        <charset val="134"/>
      </rPr>
      <t>财政事务</t>
    </r>
  </si>
  <si>
    <r>
      <rPr>
        <sz val="14"/>
        <rFont val="宋体"/>
        <charset val="134"/>
      </rPr>
      <t>税收事务</t>
    </r>
  </si>
  <si>
    <r>
      <rPr>
        <sz val="14"/>
        <rFont val="宋体"/>
        <charset val="134"/>
      </rPr>
      <t>审计事务</t>
    </r>
  </si>
  <si>
    <r>
      <rPr>
        <sz val="14"/>
        <rFont val="宋体"/>
        <charset val="134"/>
      </rPr>
      <t>海关事务</t>
    </r>
  </si>
  <si>
    <r>
      <rPr>
        <sz val="14"/>
        <rFont val="宋体"/>
        <charset val="134"/>
      </rPr>
      <t>纪检监察事务</t>
    </r>
  </si>
  <si>
    <r>
      <rPr>
        <sz val="14"/>
        <rFont val="宋体"/>
        <charset val="134"/>
      </rPr>
      <t>商贸事务</t>
    </r>
  </si>
  <si>
    <r>
      <rPr>
        <sz val="14"/>
        <rFont val="宋体"/>
        <charset val="134"/>
      </rPr>
      <t>知识产权事务</t>
    </r>
  </si>
  <si>
    <r>
      <rPr>
        <sz val="14"/>
        <rFont val="宋体"/>
        <charset val="134"/>
      </rPr>
      <t>民族事务</t>
    </r>
  </si>
  <si>
    <r>
      <rPr>
        <sz val="14"/>
        <rFont val="宋体"/>
        <charset val="134"/>
      </rPr>
      <t>港澳台事务</t>
    </r>
  </si>
  <si>
    <r>
      <rPr>
        <sz val="14"/>
        <rFont val="宋体"/>
        <charset val="134"/>
      </rPr>
      <t>档案事务</t>
    </r>
  </si>
  <si>
    <r>
      <rPr>
        <sz val="14"/>
        <rFont val="宋体"/>
        <charset val="134"/>
      </rPr>
      <t>民主党派及工商联事务</t>
    </r>
  </si>
  <si>
    <r>
      <rPr>
        <sz val="14"/>
        <rFont val="宋体"/>
        <charset val="134"/>
      </rPr>
      <t>群众团体事务</t>
    </r>
  </si>
  <si>
    <r>
      <rPr>
        <sz val="14"/>
        <rFont val="宋体"/>
        <charset val="134"/>
      </rPr>
      <t>党委办公厅（室）及相关机构事务</t>
    </r>
  </si>
  <si>
    <r>
      <rPr>
        <sz val="14"/>
        <rFont val="宋体"/>
        <charset val="134"/>
      </rPr>
      <t>组织事务</t>
    </r>
  </si>
  <si>
    <r>
      <rPr>
        <sz val="14"/>
        <rFont val="宋体"/>
        <charset val="134"/>
      </rPr>
      <t>宣传事务</t>
    </r>
  </si>
  <si>
    <r>
      <rPr>
        <sz val="14"/>
        <rFont val="宋体"/>
        <charset val="134"/>
      </rPr>
      <t>统战事务</t>
    </r>
  </si>
  <si>
    <r>
      <rPr>
        <sz val="14"/>
        <rFont val="宋体"/>
        <charset val="134"/>
      </rPr>
      <t>对外联络事务</t>
    </r>
  </si>
  <si>
    <r>
      <rPr>
        <sz val="14"/>
        <rFont val="宋体"/>
        <charset val="134"/>
      </rPr>
      <t>其他共产党事务支出</t>
    </r>
  </si>
  <si>
    <r>
      <rPr>
        <sz val="14"/>
        <rFont val="宋体"/>
        <charset val="134"/>
      </rPr>
      <t>网信事务</t>
    </r>
  </si>
  <si>
    <r>
      <rPr>
        <sz val="14"/>
        <rFont val="宋体"/>
        <charset val="134"/>
      </rPr>
      <t>市场监督管理事务</t>
    </r>
  </si>
  <si>
    <r>
      <rPr>
        <sz val="14"/>
        <rFont val="宋体"/>
        <charset val="134"/>
      </rPr>
      <t>社会工作事务</t>
    </r>
  </si>
  <si>
    <r>
      <rPr>
        <sz val="14"/>
        <rFont val="宋体"/>
        <charset val="134"/>
      </rPr>
      <t>信访事务</t>
    </r>
  </si>
  <si>
    <r>
      <rPr>
        <sz val="14"/>
        <rFont val="宋体"/>
        <charset val="134"/>
      </rPr>
      <t>数据事务</t>
    </r>
  </si>
  <si>
    <r>
      <rPr>
        <sz val="14"/>
        <rFont val="宋体"/>
        <charset val="134"/>
      </rPr>
      <t>其他一般公共服务支出</t>
    </r>
  </si>
  <si>
    <r>
      <rPr>
        <sz val="14"/>
        <rFont val="宋体"/>
        <charset val="134"/>
      </rPr>
      <t>外交支出</t>
    </r>
  </si>
  <si>
    <r>
      <rPr>
        <sz val="14"/>
        <rFont val="宋体"/>
        <charset val="134"/>
      </rPr>
      <t>外交管理事务</t>
    </r>
  </si>
  <si>
    <r>
      <rPr>
        <sz val="14"/>
        <rFont val="宋体"/>
        <charset val="134"/>
      </rPr>
      <t>驻外机构</t>
    </r>
  </si>
  <si>
    <r>
      <rPr>
        <sz val="14"/>
        <rFont val="宋体"/>
        <charset val="134"/>
      </rPr>
      <t>对外援助</t>
    </r>
  </si>
  <si>
    <r>
      <rPr>
        <sz val="14"/>
        <rFont val="宋体"/>
        <charset val="134"/>
      </rPr>
      <t>国际组织</t>
    </r>
  </si>
  <si>
    <r>
      <rPr>
        <sz val="14"/>
        <rFont val="宋体"/>
        <charset val="134"/>
      </rPr>
      <t>对外合作与交流</t>
    </r>
  </si>
  <si>
    <r>
      <rPr>
        <sz val="14"/>
        <rFont val="宋体"/>
        <charset val="134"/>
      </rPr>
      <t>对外宣传</t>
    </r>
  </si>
  <si>
    <r>
      <rPr>
        <sz val="14"/>
        <rFont val="宋体"/>
        <charset val="134"/>
      </rPr>
      <t>边界勘界联检</t>
    </r>
  </si>
  <si>
    <r>
      <rPr>
        <sz val="14"/>
        <rFont val="宋体"/>
        <charset val="134"/>
      </rPr>
      <t>国际发展合作</t>
    </r>
  </si>
  <si>
    <r>
      <rPr>
        <sz val="14"/>
        <rFont val="宋体"/>
        <charset val="134"/>
      </rPr>
      <t>其他外交支出</t>
    </r>
  </si>
  <si>
    <r>
      <rPr>
        <sz val="14"/>
        <rFont val="宋体"/>
        <charset val="134"/>
      </rPr>
      <t>国防支出</t>
    </r>
  </si>
  <si>
    <r>
      <rPr>
        <sz val="14"/>
        <rFont val="宋体"/>
        <charset val="134"/>
      </rPr>
      <t>军费</t>
    </r>
  </si>
  <si>
    <r>
      <rPr>
        <sz val="14"/>
        <rFont val="宋体"/>
        <charset val="134"/>
      </rPr>
      <t>国防科研事业</t>
    </r>
  </si>
  <si>
    <r>
      <rPr>
        <sz val="14"/>
        <rFont val="宋体"/>
        <charset val="134"/>
      </rPr>
      <t>专项工程</t>
    </r>
  </si>
  <si>
    <r>
      <rPr>
        <sz val="14"/>
        <rFont val="宋体"/>
        <charset val="134"/>
      </rPr>
      <t>国防动员</t>
    </r>
  </si>
  <si>
    <r>
      <rPr>
        <sz val="14"/>
        <rFont val="宋体"/>
        <charset val="134"/>
      </rPr>
      <t>其他国防支出</t>
    </r>
  </si>
  <si>
    <r>
      <rPr>
        <sz val="14"/>
        <rFont val="宋体"/>
        <charset val="134"/>
      </rPr>
      <t>公共安全支出</t>
    </r>
  </si>
  <si>
    <r>
      <rPr>
        <sz val="14"/>
        <rFont val="宋体"/>
        <charset val="134"/>
      </rPr>
      <t>武装警察部队</t>
    </r>
  </si>
  <si>
    <r>
      <rPr>
        <sz val="14"/>
        <rFont val="宋体"/>
        <charset val="134"/>
      </rPr>
      <t>公安</t>
    </r>
  </si>
  <si>
    <r>
      <rPr>
        <sz val="14"/>
        <rFont val="宋体"/>
        <charset val="134"/>
      </rPr>
      <t>国家安全</t>
    </r>
  </si>
  <si>
    <r>
      <rPr>
        <sz val="14"/>
        <rFont val="宋体"/>
        <charset val="134"/>
      </rPr>
      <t>检察</t>
    </r>
  </si>
  <si>
    <r>
      <rPr>
        <sz val="14"/>
        <rFont val="宋体"/>
        <charset val="134"/>
      </rPr>
      <t>法院</t>
    </r>
  </si>
  <si>
    <r>
      <rPr>
        <sz val="14"/>
        <rFont val="宋体"/>
        <charset val="134"/>
      </rPr>
      <t>司法</t>
    </r>
  </si>
  <si>
    <r>
      <rPr>
        <sz val="14"/>
        <rFont val="宋体"/>
        <charset val="134"/>
      </rPr>
      <t>监狱</t>
    </r>
  </si>
  <si>
    <r>
      <rPr>
        <sz val="14"/>
        <rFont val="宋体"/>
        <charset val="134"/>
      </rPr>
      <t>强制隔离戒毒</t>
    </r>
  </si>
  <si>
    <r>
      <rPr>
        <sz val="14"/>
        <rFont val="宋体"/>
        <charset val="134"/>
      </rPr>
      <t>国家保密</t>
    </r>
  </si>
  <si>
    <r>
      <rPr>
        <sz val="14"/>
        <rFont val="宋体"/>
        <charset val="134"/>
      </rPr>
      <t>缉私警察</t>
    </r>
  </si>
  <si>
    <r>
      <rPr>
        <sz val="14"/>
        <rFont val="宋体"/>
        <charset val="134"/>
      </rPr>
      <t>其他公共安全支出</t>
    </r>
  </si>
  <si>
    <r>
      <rPr>
        <sz val="14"/>
        <rFont val="宋体"/>
        <charset val="134"/>
      </rPr>
      <t>教育支出</t>
    </r>
  </si>
  <si>
    <r>
      <rPr>
        <sz val="14"/>
        <rFont val="宋体"/>
        <charset val="134"/>
      </rPr>
      <t>教育管理事务</t>
    </r>
  </si>
  <si>
    <r>
      <rPr>
        <sz val="14"/>
        <rFont val="宋体"/>
        <charset val="134"/>
      </rPr>
      <t>普通教育</t>
    </r>
  </si>
  <si>
    <r>
      <rPr>
        <sz val="14"/>
        <rFont val="宋体"/>
        <charset val="134"/>
      </rPr>
      <t>职业教育</t>
    </r>
  </si>
  <si>
    <r>
      <rPr>
        <sz val="14"/>
        <rFont val="宋体"/>
        <charset val="134"/>
      </rPr>
      <t>成人教育</t>
    </r>
  </si>
  <si>
    <r>
      <rPr>
        <sz val="14"/>
        <rFont val="宋体"/>
        <charset val="134"/>
      </rPr>
      <t>广播电视教育</t>
    </r>
  </si>
  <si>
    <r>
      <rPr>
        <sz val="14"/>
        <rFont val="宋体"/>
        <charset val="134"/>
      </rPr>
      <t>留学教育</t>
    </r>
  </si>
  <si>
    <r>
      <rPr>
        <sz val="14"/>
        <rFont val="宋体"/>
        <charset val="134"/>
      </rPr>
      <t>特殊教育</t>
    </r>
  </si>
  <si>
    <r>
      <rPr>
        <sz val="14"/>
        <rFont val="宋体"/>
        <charset val="134"/>
      </rPr>
      <t>进修及培训</t>
    </r>
  </si>
  <si>
    <r>
      <rPr>
        <sz val="14"/>
        <rFont val="宋体"/>
        <charset val="134"/>
      </rPr>
      <t>教育费附加安排的支出</t>
    </r>
  </si>
  <si>
    <r>
      <rPr>
        <sz val="14"/>
        <rFont val="宋体"/>
        <charset val="134"/>
      </rPr>
      <t>其他教育支出</t>
    </r>
  </si>
  <si>
    <r>
      <rPr>
        <sz val="14"/>
        <rFont val="宋体"/>
        <charset val="134"/>
      </rPr>
      <t>科学技术支出</t>
    </r>
  </si>
  <si>
    <r>
      <rPr>
        <sz val="14"/>
        <rFont val="宋体"/>
        <charset val="134"/>
      </rPr>
      <t>科学技术管理事务</t>
    </r>
  </si>
  <si>
    <r>
      <rPr>
        <sz val="14"/>
        <rFont val="宋体"/>
        <charset val="134"/>
      </rPr>
      <t>基础研究</t>
    </r>
  </si>
  <si>
    <r>
      <rPr>
        <sz val="14"/>
        <rFont val="宋体"/>
        <charset val="134"/>
      </rPr>
      <t>应用研究</t>
    </r>
  </si>
  <si>
    <r>
      <rPr>
        <sz val="14"/>
        <rFont val="宋体"/>
        <charset val="134"/>
      </rPr>
      <t>技术研究与开发</t>
    </r>
  </si>
  <si>
    <r>
      <rPr>
        <sz val="14"/>
        <rFont val="宋体"/>
        <charset val="134"/>
      </rPr>
      <t>科技条件与服务</t>
    </r>
  </si>
  <si>
    <r>
      <rPr>
        <sz val="14"/>
        <rFont val="宋体"/>
        <charset val="134"/>
      </rPr>
      <t>社会科学</t>
    </r>
  </si>
  <si>
    <r>
      <rPr>
        <sz val="14"/>
        <rFont val="宋体"/>
        <charset val="134"/>
      </rPr>
      <t>科学技术普及</t>
    </r>
  </si>
  <si>
    <r>
      <rPr>
        <sz val="14"/>
        <rFont val="宋体"/>
        <charset val="134"/>
      </rPr>
      <t>科技交流与合作</t>
    </r>
  </si>
  <si>
    <r>
      <rPr>
        <sz val="14"/>
        <rFont val="宋体"/>
        <charset val="134"/>
      </rPr>
      <t>科技重大项目</t>
    </r>
  </si>
  <si>
    <r>
      <rPr>
        <sz val="14"/>
        <rFont val="宋体"/>
        <charset val="134"/>
      </rPr>
      <t>其他科学技术支出</t>
    </r>
  </si>
  <si>
    <r>
      <rPr>
        <sz val="14"/>
        <rFont val="宋体"/>
        <charset val="134"/>
      </rPr>
      <t>文化旅游体育与传媒支出</t>
    </r>
  </si>
  <si>
    <r>
      <rPr>
        <sz val="14"/>
        <rFont val="宋体"/>
        <charset val="134"/>
      </rPr>
      <t>文化和旅游</t>
    </r>
  </si>
  <si>
    <r>
      <rPr>
        <sz val="14"/>
        <rFont val="宋体"/>
        <charset val="134"/>
      </rPr>
      <t>文物</t>
    </r>
  </si>
  <si>
    <r>
      <rPr>
        <sz val="14"/>
        <rFont val="宋体"/>
        <charset val="134"/>
      </rPr>
      <t>体育</t>
    </r>
  </si>
  <si>
    <r>
      <rPr>
        <sz val="14"/>
        <rFont val="宋体"/>
        <charset val="134"/>
      </rPr>
      <t>新闻出版电影</t>
    </r>
  </si>
  <si>
    <r>
      <rPr>
        <sz val="14"/>
        <rFont val="宋体"/>
        <charset val="134"/>
      </rPr>
      <t>广播电视</t>
    </r>
  </si>
  <si>
    <r>
      <rPr>
        <sz val="14"/>
        <rFont val="宋体"/>
        <charset val="134"/>
      </rPr>
      <t>其他文化旅游体育与传媒支出</t>
    </r>
  </si>
  <si>
    <r>
      <rPr>
        <sz val="14"/>
        <rFont val="宋体"/>
        <charset val="134"/>
      </rPr>
      <t>社会保障和就业支出</t>
    </r>
  </si>
  <si>
    <r>
      <rPr>
        <sz val="14"/>
        <rFont val="宋体"/>
        <charset val="134"/>
      </rPr>
      <t>人力资源和社会保障管理事务</t>
    </r>
  </si>
  <si>
    <r>
      <rPr>
        <sz val="14"/>
        <rFont val="宋体"/>
        <charset val="134"/>
      </rPr>
      <t>民政管理事务</t>
    </r>
  </si>
  <si>
    <r>
      <rPr>
        <sz val="14"/>
        <rFont val="宋体"/>
        <charset val="134"/>
      </rPr>
      <t>补充全国社会保障基金</t>
    </r>
  </si>
  <si>
    <r>
      <rPr>
        <sz val="14"/>
        <rFont val="宋体"/>
        <charset val="134"/>
      </rPr>
      <t>行政事业单位养老支出</t>
    </r>
  </si>
  <si>
    <r>
      <rPr>
        <sz val="14"/>
        <rFont val="宋体"/>
        <charset val="134"/>
      </rPr>
      <t>企业改革补助</t>
    </r>
  </si>
  <si>
    <r>
      <rPr>
        <sz val="14"/>
        <rFont val="宋体"/>
        <charset val="134"/>
      </rPr>
      <t>就业补助</t>
    </r>
  </si>
  <si>
    <r>
      <rPr>
        <sz val="14"/>
        <rFont val="宋体"/>
        <charset val="134"/>
      </rPr>
      <t>抚恤</t>
    </r>
  </si>
  <si>
    <r>
      <rPr>
        <sz val="14"/>
        <rFont val="宋体"/>
        <charset val="134"/>
      </rPr>
      <t>退役安置</t>
    </r>
  </si>
  <si>
    <r>
      <rPr>
        <sz val="14"/>
        <rFont val="宋体"/>
        <charset val="134"/>
      </rPr>
      <t>社会福利</t>
    </r>
  </si>
  <si>
    <r>
      <rPr>
        <sz val="14"/>
        <rFont val="宋体"/>
        <charset val="134"/>
      </rPr>
      <t>残疾人事业</t>
    </r>
  </si>
  <si>
    <r>
      <rPr>
        <sz val="14"/>
        <rFont val="宋体"/>
        <charset val="134"/>
      </rPr>
      <t>红十字事业</t>
    </r>
  </si>
  <si>
    <r>
      <rPr>
        <sz val="14"/>
        <rFont val="宋体"/>
        <charset val="134"/>
      </rPr>
      <t>最低生活保障</t>
    </r>
  </si>
  <si>
    <r>
      <rPr>
        <sz val="14"/>
        <rFont val="宋体"/>
        <charset val="134"/>
      </rPr>
      <t>临时救助</t>
    </r>
  </si>
  <si>
    <r>
      <rPr>
        <sz val="14"/>
        <rFont val="宋体"/>
        <charset val="134"/>
      </rPr>
      <t>特困人员救助供养</t>
    </r>
  </si>
  <si>
    <r>
      <rPr>
        <sz val="14"/>
        <rFont val="宋体"/>
        <charset val="134"/>
      </rPr>
      <t>补充道路交通事故社会救助基金</t>
    </r>
  </si>
  <si>
    <r>
      <rPr>
        <sz val="14"/>
        <rFont val="宋体"/>
        <charset val="134"/>
      </rPr>
      <t>其他生活救助</t>
    </r>
  </si>
  <si>
    <r>
      <rPr>
        <sz val="14"/>
        <rFont val="宋体"/>
        <charset val="134"/>
      </rPr>
      <t>财政对基本养老保险基金的补助</t>
    </r>
  </si>
  <si>
    <r>
      <rPr>
        <sz val="14"/>
        <rFont val="宋体"/>
        <charset val="134"/>
      </rPr>
      <t>财政对其他社会保险基金的补助</t>
    </r>
  </si>
  <si>
    <r>
      <rPr>
        <sz val="14"/>
        <rFont val="宋体"/>
        <charset val="134"/>
      </rPr>
      <t>退役军人管理事务</t>
    </r>
  </si>
  <si>
    <r>
      <rPr>
        <sz val="14"/>
        <rFont val="宋体"/>
        <charset val="134"/>
      </rPr>
      <t>财政代缴社会保险费支出</t>
    </r>
  </si>
  <si>
    <r>
      <rPr>
        <sz val="14"/>
        <rFont val="宋体"/>
        <charset val="134"/>
      </rPr>
      <t>其他社会保障和就业支出</t>
    </r>
  </si>
  <si>
    <r>
      <rPr>
        <sz val="14"/>
        <rFont val="宋体"/>
        <charset val="134"/>
      </rPr>
      <t>卫生健康支出</t>
    </r>
  </si>
  <si>
    <r>
      <rPr>
        <sz val="14"/>
        <rFont val="宋体"/>
        <charset val="134"/>
      </rPr>
      <t>卫生健康管理事务</t>
    </r>
  </si>
  <si>
    <r>
      <rPr>
        <sz val="14"/>
        <rFont val="宋体"/>
        <charset val="134"/>
      </rPr>
      <t>公立医院</t>
    </r>
  </si>
  <si>
    <r>
      <rPr>
        <sz val="14"/>
        <rFont val="宋体"/>
        <charset val="134"/>
      </rPr>
      <t>基层医疗卫生机构</t>
    </r>
  </si>
  <si>
    <r>
      <rPr>
        <sz val="14"/>
        <rFont val="宋体"/>
        <charset val="134"/>
      </rPr>
      <t>公共卫生</t>
    </r>
  </si>
  <si>
    <r>
      <rPr>
        <sz val="14"/>
        <rFont val="宋体"/>
        <charset val="134"/>
      </rPr>
      <t>计划生育事务</t>
    </r>
  </si>
  <si>
    <r>
      <rPr>
        <sz val="14"/>
        <rFont val="宋体"/>
        <charset val="134"/>
      </rPr>
      <t>行政事业单位医疗</t>
    </r>
  </si>
  <si>
    <r>
      <rPr>
        <sz val="14"/>
        <rFont val="宋体"/>
        <charset val="134"/>
      </rPr>
      <t>财政对基本医疗保险基金的补助</t>
    </r>
  </si>
  <si>
    <r>
      <rPr>
        <sz val="14"/>
        <rFont val="宋体"/>
        <charset val="134"/>
      </rPr>
      <t>医疗救助</t>
    </r>
  </si>
  <si>
    <r>
      <rPr>
        <sz val="14"/>
        <rFont val="宋体"/>
        <charset val="134"/>
      </rPr>
      <t>优抚对象医疗</t>
    </r>
  </si>
  <si>
    <r>
      <rPr>
        <sz val="14"/>
        <rFont val="宋体"/>
        <charset val="134"/>
      </rPr>
      <t>医疗保障管理事务</t>
    </r>
  </si>
  <si>
    <r>
      <rPr>
        <sz val="14"/>
        <rFont val="宋体"/>
        <charset val="134"/>
      </rPr>
      <t>老龄卫生健康事务</t>
    </r>
  </si>
  <si>
    <r>
      <rPr>
        <sz val="14"/>
        <rFont val="宋体"/>
        <charset val="134"/>
      </rPr>
      <t>中医药事务</t>
    </r>
  </si>
  <si>
    <r>
      <rPr>
        <sz val="14"/>
        <rFont val="宋体"/>
        <charset val="134"/>
      </rPr>
      <t>疾病预防控制事务</t>
    </r>
  </si>
  <si>
    <r>
      <rPr>
        <sz val="14"/>
        <rFont val="宋体"/>
        <charset val="134"/>
      </rPr>
      <t>其他卫生健康支出</t>
    </r>
  </si>
  <si>
    <r>
      <rPr>
        <sz val="14"/>
        <rFont val="宋体"/>
        <charset val="134"/>
      </rPr>
      <t>节能环保支出</t>
    </r>
  </si>
  <si>
    <r>
      <rPr>
        <sz val="14"/>
        <rFont val="宋体"/>
        <charset val="134"/>
      </rPr>
      <t>环境保护管理事务</t>
    </r>
  </si>
  <si>
    <r>
      <rPr>
        <sz val="14"/>
        <rFont val="宋体"/>
        <charset val="134"/>
      </rPr>
      <t>环境监测与监察</t>
    </r>
  </si>
  <si>
    <r>
      <rPr>
        <sz val="14"/>
        <rFont val="宋体"/>
        <charset val="134"/>
      </rPr>
      <t>污染防治</t>
    </r>
  </si>
  <si>
    <r>
      <rPr>
        <sz val="14"/>
        <rFont val="宋体"/>
        <charset val="134"/>
      </rPr>
      <t>自然生态保护</t>
    </r>
  </si>
  <si>
    <r>
      <rPr>
        <sz val="14"/>
        <rFont val="宋体"/>
        <charset val="134"/>
      </rPr>
      <t>森林保护修复</t>
    </r>
  </si>
  <si>
    <r>
      <rPr>
        <sz val="14"/>
        <rFont val="宋体"/>
        <charset val="134"/>
      </rPr>
      <t>风沙荒漠治理</t>
    </r>
  </si>
  <si>
    <r>
      <rPr>
        <sz val="14"/>
        <rFont val="宋体"/>
        <charset val="134"/>
      </rPr>
      <t>退牧还草</t>
    </r>
  </si>
  <si>
    <r>
      <rPr>
        <sz val="14"/>
        <rFont val="宋体"/>
        <charset val="134"/>
      </rPr>
      <t>已垦草原退耕还草</t>
    </r>
  </si>
  <si>
    <r>
      <rPr>
        <sz val="14"/>
        <rFont val="宋体"/>
        <charset val="134"/>
      </rPr>
      <t>能源节约利用</t>
    </r>
  </si>
  <si>
    <r>
      <rPr>
        <sz val="14"/>
        <rFont val="宋体"/>
        <charset val="134"/>
      </rPr>
      <t>污染减排</t>
    </r>
  </si>
  <si>
    <r>
      <rPr>
        <sz val="14"/>
        <rFont val="宋体"/>
        <charset val="134"/>
      </rPr>
      <t>可再生能源</t>
    </r>
  </si>
  <si>
    <r>
      <rPr>
        <sz val="14"/>
        <rFont val="宋体"/>
        <charset val="134"/>
      </rPr>
      <t>循环经济</t>
    </r>
  </si>
  <si>
    <r>
      <rPr>
        <sz val="14"/>
        <rFont val="宋体"/>
        <charset val="134"/>
      </rPr>
      <t>能源管理事务</t>
    </r>
  </si>
  <si>
    <r>
      <rPr>
        <sz val="14"/>
        <rFont val="宋体"/>
        <charset val="134"/>
      </rPr>
      <t>其他节能环保支出</t>
    </r>
  </si>
  <si>
    <r>
      <rPr>
        <sz val="14"/>
        <rFont val="宋体"/>
        <charset val="134"/>
      </rPr>
      <t>城乡社区支出</t>
    </r>
  </si>
  <si>
    <r>
      <rPr>
        <sz val="14"/>
        <rFont val="宋体"/>
        <charset val="134"/>
      </rPr>
      <t>城乡社区管理事务</t>
    </r>
  </si>
  <si>
    <r>
      <rPr>
        <sz val="14"/>
        <rFont val="宋体"/>
        <charset val="134"/>
      </rPr>
      <t>城乡社区规划与管理</t>
    </r>
  </si>
  <si>
    <r>
      <rPr>
        <sz val="14"/>
        <rFont val="宋体"/>
        <charset val="134"/>
      </rPr>
      <t>城乡社区公共设施</t>
    </r>
  </si>
  <si>
    <r>
      <rPr>
        <sz val="14"/>
        <rFont val="宋体"/>
        <charset val="134"/>
      </rPr>
      <t>城乡社区环境卫生</t>
    </r>
  </si>
  <si>
    <r>
      <rPr>
        <sz val="14"/>
        <rFont val="宋体"/>
        <charset val="134"/>
      </rPr>
      <t>建设市场管理与监督</t>
    </r>
  </si>
  <si>
    <r>
      <rPr>
        <sz val="14"/>
        <rFont val="宋体"/>
        <charset val="134"/>
      </rPr>
      <t>其他城乡社区支出</t>
    </r>
  </si>
  <si>
    <r>
      <rPr>
        <sz val="14"/>
        <rFont val="宋体"/>
        <charset val="134"/>
      </rPr>
      <t>农林水支出</t>
    </r>
  </si>
  <si>
    <r>
      <rPr>
        <sz val="14"/>
        <rFont val="宋体"/>
        <charset val="134"/>
      </rPr>
      <t>农业农村</t>
    </r>
  </si>
  <si>
    <r>
      <rPr>
        <sz val="14"/>
        <rFont val="宋体"/>
        <charset val="134"/>
      </rPr>
      <t>林业和草原</t>
    </r>
  </si>
  <si>
    <r>
      <rPr>
        <sz val="14"/>
        <rFont val="宋体"/>
        <charset val="134"/>
      </rPr>
      <t>水利</t>
    </r>
  </si>
  <si>
    <r>
      <rPr>
        <sz val="14"/>
        <rFont val="宋体"/>
        <charset val="134"/>
      </rPr>
      <t>巩固脱贫衔接乡村振兴</t>
    </r>
  </si>
  <si>
    <r>
      <rPr>
        <sz val="14"/>
        <rFont val="宋体"/>
        <charset val="134"/>
      </rPr>
      <t>农村综合改革</t>
    </r>
  </si>
  <si>
    <r>
      <rPr>
        <sz val="14"/>
        <rFont val="宋体"/>
        <charset val="134"/>
      </rPr>
      <t>普惠金融发展支出</t>
    </r>
  </si>
  <si>
    <r>
      <rPr>
        <sz val="14"/>
        <rFont val="宋体"/>
        <charset val="134"/>
      </rPr>
      <t>目标价格补贴</t>
    </r>
  </si>
  <si>
    <r>
      <rPr>
        <sz val="14"/>
        <rFont val="宋体"/>
        <charset val="134"/>
      </rPr>
      <t>其他农林水支出</t>
    </r>
  </si>
  <si>
    <r>
      <rPr>
        <sz val="14"/>
        <rFont val="宋体"/>
        <charset val="134"/>
      </rPr>
      <t>交通运输支出</t>
    </r>
  </si>
  <si>
    <r>
      <rPr>
        <sz val="14"/>
        <rFont val="宋体"/>
        <charset val="134"/>
      </rPr>
      <t>公路水路运输</t>
    </r>
  </si>
  <si>
    <r>
      <rPr>
        <sz val="14"/>
        <rFont val="宋体"/>
        <charset val="134"/>
      </rPr>
      <t>铁路运输</t>
    </r>
  </si>
  <si>
    <r>
      <rPr>
        <sz val="14"/>
        <rFont val="宋体"/>
        <charset val="134"/>
      </rPr>
      <t>民用航空运输</t>
    </r>
  </si>
  <si>
    <r>
      <rPr>
        <sz val="14"/>
        <rFont val="宋体"/>
        <charset val="134"/>
      </rPr>
      <t>邮政业支出</t>
    </r>
  </si>
  <si>
    <r>
      <rPr>
        <sz val="14"/>
        <rFont val="宋体"/>
        <charset val="134"/>
      </rPr>
      <t>其他交通运输支出</t>
    </r>
  </si>
  <si>
    <r>
      <rPr>
        <sz val="14"/>
        <rFont val="宋体"/>
        <charset val="134"/>
      </rPr>
      <t>资源勘探工业信息等支出</t>
    </r>
  </si>
  <si>
    <r>
      <rPr>
        <sz val="14"/>
        <rFont val="宋体"/>
        <charset val="134"/>
      </rPr>
      <t>资源勘探开发</t>
    </r>
  </si>
  <si>
    <r>
      <rPr>
        <sz val="14"/>
        <rFont val="宋体"/>
        <charset val="134"/>
      </rPr>
      <t>制造业</t>
    </r>
  </si>
  <si>
    <r>
      <rPr>
        <sz val="14"/>
        <rFont val="宋体"/>
        <charset val="134"/>
      </rPr>
      <t>建筑业</t>
    </r>
  </si>
  <si>
    <r>
      <rPr>
        <sz val="14"/>
        <rFont val="宋体"/>
        <charset val="134"/>
      </rPr>
      <t>工业和信息产业监管</t>
    </r>
  </si>
  <si>
    <r>
      <rPr>
        <sz val="14"/>
        <rFont val="宋体"/>
        <charset val="134"/>
      </rPr>
      <t>国有资产监管</t>
    </r>
  </si>
  <si>
    <r>
      <rPr>
        <sz val="14"/>
        <rFont val="宋体"/>
        <charset val="134"/>
      </rPr>
      <t>支持中小企业发展和管理支出</t>
    </r>
  </si>
  <si>
    <r>
      <rPr>
        <sz val="14"/>
        <rFont val="宋体"/>
        <charset val="134"/>
      </rPr>
      <t>其他资源勘探工业信息等支出</t>
    </r>
  </si>
  <si>
    <r>
      <rPr>
        <sz val="14"/>
        <rFont val="宋体"/>
        <charset val="134"/>
      </rPr>
      <t>商业服务业等支出</t>
    </r>
  </si>
  <si>
    <r>
      <rPr>
        <sz val="14"/>
        <rFont val="宋体"/>
        <charset val="134"/>
      </rPr>
      <t>商业流通事务</t>
    </r>
  </si>
  <si>
    <r>
      <rPr>
        <sz val="14"/>
        <rFont val="宋体"/>
        <charset val="134"/>
      </rPr>
      <t>涉外发展服务支出</t>
    </r>
  </si>
  <si>
    <r>
      <rPr>
        <sz val="14"/>
        <rFont val="宋体"/>
        <charset val="134"/>
      </rPr>
      <t>其他商业服务业等支出</t>
    </r>
  </si>
  <si>
    <r>
      <rPr>
        <sz val="14"/>
        <rFont val="宋体"/>
        <charset val="134"/>
      </rPr>
      <t>金融支出</t>
    </r>
  </si>
  <si>
    <r>
      <rPr>
        <sz val="14"/>
        <rFont val="宋体"/>
        <charset val="134"/>
      </rPr>
      <t>金融部门行政支出</t>
    </r>
  </si>
  <si>
    <r>
      <rPr>
        <sz val="14"/>
        <rFont val="宋体"/>
        <charset val="134"/>
      </rPr>
      <t>金融部门监管支出</t>
    </r>
  </si>
  <si>
    <r>
      <rPr>
        <sz val="14"/>
        <rFont val="宋体"/>
        <charset val="134"/>
      </rPr>
      <t>金融发展支出</t>
    </r>
  </si>
  <si>
    <r>
      <rPr>
        <sz val="14"/>
        <rFont val="宋体"/>
        <charset val="134"/>
      </rPr>
      <t>金融调控支出</t>
    </r>
  </si>
  <si>
    <r>
      <rPr>
        <sz val="14"/>
        <rFont val="宋体"/>
        <charset val="134"/>
      </rPr>
      <t>其他金融支出</t>
    </r>
  </si>
  <si>
    <r>
      <rPr>
        <sz val="14"/>
        <rFont val="宋体"/>
        <charset val="134"/>
      </rPr>
      <t>援助其他地区支出</t>
    </r>
  </si>
  <si>
    <r>
      <rPr>
        <sz val="14"/>
        <rFont val="宋体"/>
        <charset val="134"/>
      </rPr>
      <t>一般公共服务</t>
    </r>
  </si>
  <si>
    <r>
      <rPr>
        <sz val="14"/>
        <rFont val="宋体"/>
        <charset val="134"/>
      </rPr>
      <t>教育</t>
    </r>
  </si>
  <si>
    <r>
      <rPr>
        <sz val="14"/>
        <rFont val="宋体"/>
        <charset val="134"/>
      </rPr>
      <t>文化旅游体育与传媒</t>
    </r>
  </si>
  <si>
    <r>
      <rPr>
        <sz val="14"/>
        <rFont val="宋体"/>
        <charset val="134"/>
      </rPr>
      <t>卫生健康</t>
    </r>
  </si>
  <si>
    <r>
      <rPr>
        <sz val="14"/>
        <rFont val="宋体"/>
        <charset val="134"/>
      </rPr>
      <t>节能环保</t>
    </r>
  </si>
  <si>
    <r>
      <rPr>
        <sz val="14"/>
        <rFont val="宋体"/>
        <charset val="134"/>
      </rPr>
      <t>交通运输</t>
    </r>
  </si>
  <si>
    <r>
      <rPr>
        <sz val="14"/>
        <rFont val="宋体"/>
        <charset val="134"/>
      </rPr>
      <t>住房保障</t>
    </r>
  </si>
  <si>
    <r>
      <rPr>
        <sz val="14"/>
        <rFont val="宋体"/>
        <charset val="134"/>
      </rPr>
      <t>其他支出</t>
    </r>
  </si>
  <si>
    <r>
      <rPr>
        <sz val="14"/>
        <rFont val="宋体"/>
        <charset val="134"/>
      </rPr>
      <t>自然资源海洋气象等支出</t>
    </r>
  </si>
  <si>
    <r>
      <rPr>
        <sz val="14"/>
        <rFont val="宋体"/>
        <charset val="134"/>
      </rPr>
      <t>自然资源事务</t>
    </r>
  </si>
  <si>
    <r>
      <rPr>
        <sz val="14"/>
        <rFont val="宋体"/>
        <charset val="134"/>
      </rPr>
      <t>气象事务</t>
    </r>
  </si>
  <si>
    <r>
      <rPr>
        <sz val="14"/>
        <rFont val="宋体"/>
        <charset val="134"/>
      </rPr>
      <t>其他自然资源海洋气象等支出</t>
    </r>
  </si>
  <si>
    <r>
      <rPr>
        <sz val="14"/>
        <rFont val="宋体"/>
        <charset val="134"/>
      </rPr>
      <t>住房保障支出</t>
    </r>
  </si>
  <si>
    <r>
      <rPr>
        <sz val="14"/>
        <rFont val="宋体"/>
        <charset val="134"/>
      </rPr>
      <t>保障性安居工程支出</t>
    </r>
  </si>
  <si>
    <r>
      <rPr>
        <sz val="14"/>
        <rFont val="宋体"/>
        <charset val="134"/>
      </rPr>
      <t>住房改革支出</t>
    </r>
  </si>
  <si>
    <r>
      <rPr>
        <sz val="14"/>
        <rFont val="宋体"/>
        <charset val="134"/>
      </rPr>
      <t>城乡社区住宅</t>
    </r>
  </si>
  <si>
    <r>
      <rPr>
        <sz val="14"/>
        <rFont val="宋体"/>
        <charset val="134"/>
      </rPr>
      <t>粮油物资储备支出</t>
    </r>
  </si>
  <si>
    <r>
      <rPr>
        <sz val="14"/>
        <rFont val="宋体"/>
        <charset val="134"/>
      </rPr>
      <t>粮油物资事务</t>
    </r>
  </si>
  <si>
    <r>
      <rPr>
        <sz val="14"/>
        <rFont val="宋体"/>
        <charset val="134"/>
      </rPr>
      <t>能源储备</t>
    </r>
  </si>
  <si>
    <r>
      <rPr>
        <sz val="14"/>
        <rFont val="宋体"/>
        <charset val="134"/>
      </rPr>
      <t>粮油储备</t>
    </r>
  </si>
  <si>
    <r>
      <rPr>
        <sz val="14"/>
        <rFont val="宋体"/>
        <charset val="134"/>
      </rPr>
      <t>重要商品储备</t>
    </r>
  </si>
  <si>
    <r>
      <rPr>
        <sz val="14"/>
        <rFont val="宋体"/>
        <charset val="134"/>
      </rPr>
      <t>灾害防治及应急管理支出</t>
    </r>
  </si>
  <si>
    <r>
      <rPr>
        <sz val="14"/>
        <rFont val="宋体"/>
        <charset val="134"/>
      </rPr>
      <t>应急管理事务</t>
    </r>
  </si>
  <si>
    <r>
      <rPr>
        <sz val="14"/>
        <rFont val="宋体"/>
        <charset val="134"/>
      </rPr>
      <t>消防救援事务</t>
    </r>
  </si>
  <si>
    <r>
      <rPr>
        <sz val="14"/>
        <rFont val="宋体"/>
        <charset val="134"/>
      </rPr>
      <t>矿山安全</t>
    </r>
  </si>
  <si>
    <r>
      <rPr>
        <sz val="14"/>
        <rFont val="宋体"/>
        <charset val="134"/>
      </rPr>
      <t>地震事务</t>
    </r>
  </si>
  <si>
    <r>
      <rPr>
        <sz val="14"/>
        <rFont val="宋体"/>
        <charset val="134"/>
      </rPr>
      <t>自然灾害防治</t>
    </r>
  </si>
  <si>
    <r>
      <rPr>
        <sz val="14"/>
        <rFont val="宋体"/>
        <charset val="134"/>
      </rPr>
      <t>自然灾害救灾及恢复重建支出</t>
    </r>
  </si>
  <si>
    <r>
      <rPr>
        <sz val="14"/>
        <rFont val="宋体"/>
        <charset val="134"/>
      </rPr>
      <t>其他灾害防治及应急管理支出</t>
    </r>
  </si>
  <si>
    <r>
      <rPr>
        <sz val="14"/>
        <rFont val="宋体"/>
        <charset val="134"/>
      </rPr>
      <t>预备费</t>
    </r>
  </si>
  <si>
    <r>
      <rPr>
        <sz val="14"/>
        <rFont val="宋体"/>
        <charset val="134"/>
      </rPr>
      <t>年初预留</t>
    </r>
  </si>
  <si>
    <r>
      <rPr>
        <sz val="14"/>
        <rFont val="宋体"/>
        <charset val="134"/>
      </rPr>
      <t>上解支出</t>
    </r>
  </si>
  <si>
    <r>
      <rPr>
        <sz val="14"/>
        <rFont val="宋体"/>
        <charset val="134"/>
      </rPr>
      <t>债务还本支出</t>
    </r>
  </si>
  <si>
    <r>
      <rPr>
        <sz val="14"/>
        <rFont val="宋体"/>
        <charset val="134"/>
      </rPr>
      <t>地方政府一般债务还本支出</t>
    </r>
  </si>
  <si>
    <r>
      <rPr>
        <sz val="14"/>
        <rFont val="宋体"/>
        <charset val="134"/>
      </rPr>
      <t>债务付息支出</t>
    </r>
  </si>
  <si>
    <r>
      <rPr>
        <sz val="14"/>
        <rFont val="宋体"/>
        <charset val="134"/>
      </rPr>
      <t>地方政府一般债务付息支出</t>
    </r>
  </si>
  <si>
    <r>
      <rPr>
        <sz val="14"/>
        <rFont val="宋体"/>
        <charset val="134"/>
      </rPr>
      <t>债务发行费用支出</t>
    </r>
  </si>
  <si>
    <r>
      <rPr>
        <sz val="14"/>
        <rFont val="宋体"/>
        <charset val="134"/>
      </rPr>
      <t>地方政府一般债务发行费用支出</t>
    </r>
  </si>
  <si>
    <r>
      <rPr>
        <sz val="14"/>
        <rFont val="宋体"/>
        <charset val="134"/>
      </rPr>
      <t>支出总计</t>
    </r>
  </si>
  <si>
    <t>2025年一般公共预算支出政府经济分类明细 表</t>
  </si>
  <si>
    <r>
      <rPr>
        <sz val="14"/>
        <color rgb="FF000000"/>
        <rFont val="宋体"/>
        <charset val="1"/>
      </rPr>
      <t>表</t>
    </r>
    <r>
      <rPr>
        <sz val="14"/>
        <color rgb="FF000000"/>
        <rFont val="Times New Roman"/>
        <charset val="1"/>
      </rPr>
      <t>3</t>
    </r>
  </si>
  <si>
    <t>单位：万元</t>
  </si>
  <si>
    <t>政府经济分类</t>
  </si>
  <si>
    <t>本年预算数</t>
  </si>
  <si>
    <r>
      <rPr>
        <b/>
        <sz val="14"/>
        <color rgb="FF000000"/>
        <rFont val="黑体"/>
        <charset val="134"/>
      </rPr>
      <t>项目编码</t>
    </r>
  </si>
  <si>
    <r>
      <rPr>
        <b/>
        <sz val="14"/>
        <color rgb="FF000000"/>
        <rFont val="黑体"/>
        <charset val="134"/>
      </rPr>
      <t>项目名称</t>
    </r>
  </si>
  <si>
    <t>金额</t>
  </si>
  <si>
    <r>
      <rPr>
        <b/>
        <sz val="14"/>
        <color rgb="FF000000"/>
        <rFont val="黑体"/>
        <charset val="134"/>
      </rPr>
      <t>总计</t>
    </r>
  </si>
  <si>
    <t>501</t>
  </si>
  <si>
    <r>
      <rPr>
        <sz val="14"/>
        <rFont val="黑体"/>
        <charset val="134"/>
      </rPr>
      <t>机关工资福利支出</t>
    </r>
  </si>
  <si>
    <t>50101</t>
  </si>
  <si>
    <r>
      <rPr>
        <sz val="14"/>
        <rFont val="黑体"/>
        <charset val="134"/>
      </rPr>
      <t>工资奖金津补贴</t>
    </r>
  </si>
  <si>
    <t>50102</t>
  </si>
  <si>
    <r>
      <rPr>
        <sz val="14"/>
        <rFont val="黑体"/>
        <charset val="134"/>
      </rPr>
      <t>社会保障缴费</t>
    </r>
  </si>
  <si>
    <t>50103</t>
  </si>
  <si>
    <r>
      <rPr>
        <sz val="14"/>
        <rFont val="黑体"/>
        <charset val="134"/>
      </rPr>
      <t>住房公积金</t>
    </r>
  </si>
  <si>
    <t>50199</t>
  </si>
  <si>
    <r>
      <rPr>
        <sz val="14"/>
        <rFont val="黑体"/>
        <charset val="134"/>
      </rPr>
      <t>其他工资福利支出</t>
    </r>
  </si>
  <si>
    <t>502</t>
  </si>
  <si>
    <r>
      <rPr>
        <sz val="14"/>
        <rFont val="黑体"/>
        <charset val="134"/>
      </rPr>
      <t>机关商品和服务支出</t>
    </r>
  </si>
  <si>
    <t>50201</t>
  </si>
  <si>
    <r>
      <rPr>
        <sz val="14"/>
        <rFont val="黑体"/>
        <charset val="134"/>
      </rPr>
      <t>办公经费</t>
    </r>
  </si>
  <si>
    <t>50202</t>
  </si>
  <si>
    <r>
      <rPr>
        <sz val="14"/>
        <rFont val="黑体"/>
        <charset val="134"/>
      </rPr>
      <t>会议费</t>
    </r>
  </si>
  <si>
    <t>50203</t>
  </si>
  <si>
    <r>
      <rPr>
        <sz val="14"/>
        <rFont val="黑体"/>
        <charset val="134"/>
      </rPr>
      <t>培训费</t>
    </r>
  </si>
  <si>
    <t>50204</t>
  </si>
  <si>
    <r>
      <rPr>
        <sz val="14"/>
        <rFont val="黑体"/>
        <charset val="134"/>
      </rPr>
      <t>专用材料购置费</t>
    </r>
  </si>
  <si>
    <t>50205</t>
  </si>
  <si>
    <r>
      <rPr>
        <sz val="14"/>
        <rFont val="黑体"/>
        <charset val="134"/>
      </rPr>
      <t>委托业务费</t>
    </r>
  </si>
  <si>
    <t>50206</t>
  </si>
  <si>
    <r>
      <rPr>
        <sz val="14"/>
        <rFont val="黑体"/>
        <charset val="134"/>
      </rPr>
      <t>公务接待费</t>
    </r>
  </si>
  <si>
    <t>50207</t>
  </si>
  <si>
    <r>
      <rPr>
        <sz val="14"/>
        <rFont val="黑体"/>
        <charset val="134"/>
      </rPr>
      <t>因公出国（境）费用</t>
    </r>
  </si>
  <si>
    <t>50208</t>
  </si>
  <si>
    <r>
      <rPr>
        <sz val="14"/>
        <rFont val="黑体"/>
        <charset val="134"/>
      </rPr>
      <t>公务用车运行维护费</t>
    </r>
  </si>
  <si>
    <t>50209</t>
  </si>
  <si>
    <r>
      <rPr>
        <sz val="14"/>
        <rFont val="黑体"/>
        <charset val="134"/>
      </rPr>
      <t>维修（护）费</t>
    </r>
  </si>
  <si>
    <t>50299</t>
  </si>
  <si>
    <r>
      <rPr>
        <sz val="14"/>
        <rFont val="黑体"/>
        <charset val="134"/>
      </rPr>
      <t>其他商品和服务支出</t>
    </r>
  </si>
  <si>
    <t>503</t>
  </si>
  <si>
    <r>
      <rPr>
        <sz val="14"/>
        <rFont val="黑体"/>
        <charset val="134"/>
      </rPr>
      <t>机关资本性支出</t>
    </r>
  </si>
  <si>
    <t>50301</t>
  </si>
  <si>
    <r>
      <rPr>
        <sz val="14"/>
        <rFont val="黑体"/>
        <charset val="134"/>
      </rPr>
      <t>房屋建筑物购建</t>
    </r>
  </si>
  <si>
    <t>50302</t>
  </si>
  <si>
    <r>
      <rPr>
        <sz val="14"/>
        <rFont val="黑体"/>
        <charset val="134"/>
      </rPr>
      <t>基础设施建设</t>
    </r>
  </si>
  <si>
    <t>50303</t>
  </si>
  <si>
    <r>
      <rPr>
        <sz val="14"/>
        <rFont val="黑体"/>
        <charset val="134"/>
      </rPr>
      <t>公务用车购置</t>
    </r>
  </si>
  <si>
    <t>50305</t>
  </si>
  <si>
    <r>
      <rPr>
        <sz val="14"/>
        <rFont val="黑体"/>
        <charset val="134"/>
      </rPr>
      <t>土地征迁补偿和安置支出</t>
    </r>
  </si>
  <si>
    <t>50306</t>
  </si>
  <si>
    <r>
      <rPr>
        <sz val="14"/>
        <rFont val="黑体"/>
        <charset val="134"/>
      </rPr>
      <t>设备购置</t>
    </r>
  </si>
  <si>
    <t>50307</t>
  </si>
  <si>
    <r>
      <rPr>
        <sz val="14"/>
        <rFont val="黑体"/>
        <charset val="134"/>
      </rPr>
      <t>大型修缮</t>
    </r>
  </si>
  <si>
    <t>50399</t>
  </si>
  <si>
    <r>
      <rPr>
        <sz val="14"/>
        <rFont val="黑体"/>
        <charset val="134"/>
      </rPr>
      <t>其他资本性支出</t>
    </r>
  </si>
  <si>
    <t>504</t>
  </si>
  <si>
    <r>
      <rPr>
        <sz val="14"/>
        <rFont val="黑体"/>
        <charset val="134"/>
      </rPr>
      <t>机关资本性支出（基本建设）</t>
    </r>
  </si>
  <si>
    <t>50401</t>
  </si>
  <si>
    <t>50402</t>
  </si>
  <si>
    <t>50403</t>
  </si>
  <si>
    <t>50404</t>
  </si>
  <si>
    <t>50405</t>
  </si>
  <si>
    <t>50499</t>
  </si>
  <si>
    <t>505</t>
  </si>
  <si>
    <r>
      <rPr>
        <sz val="14"/>
        <rFont val="黑体"/>
        <charset val="134"/>
      </rPr>
      <t>对事业单位经常性补助</t>
    </r>
  </si>
  <si>
    <t>50501</t>
  </si>
  <si>
    <r>
      <rPr>
        <sz val="14"/>
        <rFont val="黑体"/>
        <charset val="134"/>
      </rPr>
      <t>工资福利支出</t>
    </r>
  </si>
  <si>
    <t>50502</t>
  </si>
  <si>
    <r>
      <rPr>
        <sz val="14"/>
        <rFont val="黑体"/>
        <charset val="134"/>
      </rPr>
      <t>商品和服务支出</t>
    </r>
  </si>
  <si>
    <t>50599</t>
  </si>
  <si>
    <r>
      <rPr>
        <sz val="14"/>
        <rFont val="黑体"/>
        <charset val="134"/>
      </rPr>
      <t>其他对事业单位补助</t>
    </r>
  </si>
  <si>
    <t>506</t>
  </si>
  <si>
    <r>
      <rPr>
        <sz val="14"/>
        <rFont val="黑体"/>
        <charset val="134"/>
      </rPr>
      <t>对事业单位资本性补助</t>
    </r>
  </si>
  <si>
    <t>50601</t>
  </si>
  <si>
    <r>
      <rPr>
        <sz val="14"/>
        <rFont val="黑体"/>
        <charset val="134"/>
      </rPr>
      <t>资本性支出</t>
    </r>
  </si>
  <si>
    <t>50602</t>
  </si>
  <si>
    <r>
      <rPr>
        <sz val="14"/>
        <rFont val="黑体"/>
        <charset val="134"/>
      </rPr>
      <t>资本性支出（基本建设）</t>
    </r>
  </si>
  <si>
    <t>507</t>
  </si>
  <si>
    <r>
      <rPr>
        <sz val="14"/>
        <rFont val="黑体"/>
        <charset val="134"/>
      </rPr>
      <t>对企业补助</t>
    </r>
  </si>
  <si>
    <t>50701</t>
  </si>
  <si>
    <r>
      <rPr>
        <sz val="14"/>
        <rFont val="黑体"/>
        <charset val="134"/>
      </rPr>
      <t>费用补贴</t>
    </r>
  </si>
  <si>
    <t>50702</t>
  </si>
  <si>
    <r>
      <rPr>
        <sz val="14"/>
        <rFont val="黑体"/>
        <charset val="134"/>
      </rPr>
      <t>利息补贴</t>
    </r>
  </si>
  <si>
    <t>50799</t>
  </si>
  <si>
    <r>
      <rPr>
        <sz val="14"/>
        <rFont val="黑体"/>
        <charset val="134"/>
      </rPr>
      <t>其他对企业补助</t>
    </r>
  </si>
  <si>
    <t>508</t>
  </si>
  <si>
    <r>
      <rPr>
        <sz val="14"/>
        <rFont val="黑体"/>
        <charset val="134"/>
      </rPr>
      <t>对企业资本性支出</t>
    </r>
  </si>
  <si>
    <t>50803</t>
  </si>
  <si>
    <r>
      <rPr>
        <sz val="14"/>
        <rFont val="黑体"/>
        <charset val="134"/>
      </rPr>
      <t>资本金注入</t>
    </r>
  </si>
  <si>
    <t>50804</t>
  </si>
  <si>
    <r>
      <rPr>
        <sz val="14"/>
        <rFont val="黑体"/>
        <charset val="134"/>
      </rPr>
      <t>资本金注入（基本建设）</t>
    </r>
  </si>
  <si>
    <t>50805</t>
  </si>
  <si>
    <r>
      <rPr>
        <sz val="14"/>
        <rFont val="黑体"/>
        <charset val="134"/>
      </rPr>
      <t>政府投资基金股权投资</t>
    </r>
  </si>
  <si>
    <t>50899</t>
  </si>
  <si>
    <r>
      <rPr>
        <sz val="14"/>
        <rFont val="黑体"/>
        <charset val="134"/>
      </rPr>
      <t>其他对企业资本性支出</t>
    </r>
  </si>
  <si>
    <t>509</t>
  </si>
  <si>
    <r>
      <rPr>
        <sz val="14"/>
        <rFont val="黑体"/>
        <charset val="134"/>
      </rPr>
      <t>对个人和家庭的补助</t>
    </r>
  </si>
  <si>
    <t>50901</t>
  </si>
  <si>
    <r>
      <rPr>
        <sz val="14"/>
        <rFont val="黑体"/>
        <charset val="134"/>
      </rPr>
      <t>社会福利和救助</t>
    </r>
  </si>
  <si>
    <t>50902</t>
  </si>
  <si>
    <r>
      <rPr>
        <sz val="14"/>
        <rFont val="黑体"/>
        <charset val="134"/>
      </rPr>
      <t>助学金</t>
    </r>
  </si>
  <si>
    <t>50903</t>
  </si>
  <si>
    <r>
      <rPr>
        <sz val="14"/>
        <rFont val="黑体"/>
        <charset val="134"/>
      </rPr>
      <t>个人农业生产补贴</t>
    </r>
  </si>
  <si>
    <t>50905</t>
  </si>
  <si>
    <r>
      <rPr>
        <sz val="14"/>
        <rFont val="黑体"/>
        <charset val="134"/>
      </rPr>
      <t>离退休费</t>
    </r>
  </si>
  <si>
    <t>50999</t>
  </si>
  <si>
    <r>
      <rPr>
        <sz val="14"/>
        <rFont val="黑体"/>
        <charset val="134"/>
      </rPr>
      <t>其他对个人和家庭的补助</t>
    </r>
  </si>
  <si>
    <t>510</t>
  </si>
  <si>
    <r>
      <rPr>
        <sz val="14"/>
        <rFont val="黑体"/>
        <charset val="134"/>
      </rPr>
      <t>对社会保障基金补助</t>
    </r>
  </si>
  <si>
    <t>51002</t>
  </si>
  <si>
    <r>
      <rPr>
        <sz val="14"/>
        <rFont val="黑体"/>
        <charset val="134"/>
      </rPr>
      <t>对社会保险基金补助</t>
    </r>
  </si>
  <si>
    <t>51003</t>
  </si>
  <si>
    <r>
      <rPr>
        <sz val="14"/>
        <rFont val="黑体"/>
        <charset val="134"/>
      </rPr>
      <t>补充全国社会保障基金</t>
    </r>
  </si>
  <si>
    <t>51004</t>
  </si>
  <si>
    <r>
      <rPr>
        <sz val="14"/>
        <rFont val="黑体"/>
        <charset val="134"/>
      </rPr>
      <t>对机关事业单位职业年金的补助</t>
    </r>
  </si>
  <si>
    <t>511</t>
  </si>
  <si>
    <r>
      <rPr>
        <sz val="14"/>
        <rFont val="黑体"/>
        <charset val="134"/>
      </rPr>
      <t>债务利息及费用支出</t>
    </r>
  </si>
  <si>
    <t>51101</t>
  </si>
  <si>
    <r>
      <rPr>
        <sz val="14"/>
        <rFont val="黑体"/>
        <charset val="134"/>
      </rPr>
      <t>国内债务付息</t>
    </r>
  </si>
  <si>
    <t>51102</t>
  </si>
  <si>
    <r>
      <rPr>
        <sz val="14"/>
        <rFont val="黑体"/>
        <charset val="134"/>
      </rPr>
      <t>国外债务付息</t>
    </r>
  </si>
  <si>
    <t>51103</t>
  </si>
  <si>
    <r>
      <rPr>
        <sz val="14"/>
        <rFont val="黑体"/>
        <charset val="134"/>
      </rPr>
      <t>国内债务发行费用</t>
    </r>
  </si>
  <si>
    <t>51104</t>
  </si>
  <si>
    <r>
      <rPr>
        <sz val="14"/>
        <rFont val="黑体"/>
        <charset val="134"/>
      </rPr>
      <t>国外债务发行费用</t>
    </r>
  </si>
  <si>
    <t>512</t>
  </si>
  <si>
    <r>
      <rPr>
        <sz val="14"/>
        <rFont val="黑体"/>
        <charset val="134"/>
      </rPr>
      <t>债务还本支出</t>
    </r>
  </si>
  <si>
    <t>51201</t>
  </si>
  <si>
    <r>
      <rPr>
        <sz val="14"/>
        <rFont val="黑体"/>
        <charset val="134"/>
      </rPr>
      <t>国内债务还本</t>
    </r>
  </si>
  <si>
    <t>51202</t>
  </si>
  <si>
    <r>
      <rPr>
        <sz val="14"/>
        <rFont val="黑体"/>
        <charset val="134"/>
      </rPr>
      <t>国外债务还本</t>
    </r>
  </si>
  <si>
    <t>513</t>
  </si>
  <si>
    <r>
      <rPr>
        <sz val="14"/>
        <rFont val="黑体"/>
        <charset val="134"/>
      </rPr>
      <t>转移性支出</t>
    </r>
  </si>
  <si>
    <t>51301</t>
  </si>
  <si>
    <r>
      <rPr>
        <sz val="14"/>
        <rFont val="黑体"/>
        <charset val="134"/>
      </rPr>
      <t>上下级政府间转移性支出</t>
    </r>
  </si>
  <si>
    <t>51303</t>
  </si>
  <si>
    <r>
      <rPr>
        <sz val="14"/>
        <rFont val="黑体"/>
        <charset val="134"/>
      </rPr>
      <t>债务转贷</t>
    </r>
  </si>
  <si>
    <t>51304</t>
  </si>
  <si>
    <r>
      <rPr>
        <sz val="14"/>
        <rFont val="黑体"/>
        <charset val="134"/>
      </rPr>
      <t>调出资金</t>
    </r>
  </si>
  <si>
    <t>51305</t>
  </si>
  <si>
    <r>
      <rPr>
        <sz val="14"/>
        <rFont val="黑体"/>
        <charset val="134"/>
      </rPr>
      <t>安排预算稳定调节基金</t>
    </r>
  </si>
  <si>
    <t>51306</t>
  </si>
  <si>
    <r>
      <rPr>
        <sz val="14"/>
        <rFont val="黑体"/>
        <charset val="134"/>
      </rPr>
      <t>补充预算周转金</t>
    </r>
  </si>
  <si>
    <t>51307</t>
  </si>
  <si>
    <r>
      <rPr>
        <sz val="14"/>
        <rFont val="黑体"/>
        <charset val="134"/>
      </rPr>
      <t>区域间转移性支出</t>
    </r>
  </si>
  <si>
    <t>514</t>
  </si>
  <si>
    <r>
      <rPr>
        <sz val="14"/>
        <rFont val="黑体"/>
        <charset val="134"/>
      </rPr>
      <t>预备费及预留</t>
    </r>
  </si>
  <si>
    <t>51401</t>
  </si>
  <si>
    <r>
      <rPr>
        <sz val="14"/>
        <rFont val="黑体"/>
        <charset val="134"/>
      </rPr>
      <t>预备费</t>
    </r>
  </si>
  <si>
    <t>51402</t>
  </si>
  <si>
    <r>
      <rPr>
        <sz val="14"/>
        <rFont val="黑体"/>
        <charset val="134"/>
      </rPr>
      <t>预留</t>
    </r>
  </si>
  <si>
    <t>599</t>
  </si>
  <si>
    <r>
      <rPr>
        <sz val="14"/>
        <rFont val="黑体"/>
        <charset val="134"/>
      </rPr>
      <t>其他支出</t>
    </r>
  </si>
  <si>
    <t>59907</t>
  </si>
  <si>
    <r>
      <rPr>
        <sz val="14"/>
        <rFont val="黑体"/>
        <charset val="134"/>
      </rPr>
      <t>国家赔偿费用支出</t>
    </r>
  </si>
  <si>
    <t>59908</t>
  </si>
  <si>
    <r>
      <rPr>
        <sz val="14"/>
        <rFont val="黑体"/>
        <charset val="134"/>
      </rPr>
      <t>对民间非营利组织和群众性自治组织补贴</t>
    </r>
  </si>
  <si>
    <t>59909</t>
  </si>
  <si>
    <r>
      <rPr>
        <sz val="14"/>
        <rFont val="黑体"/>
        <charset val="134"/>
      </rPr>
      <t>经常性赠与</t>
    </r>
  </si>
  <si>
    <t>59910</t>
  </si>
  <si>
    <r>
      <rPr>
        <sz val="14"/>
        <rFont val="黑体"/>
        <charset val="134"/>
      </rPr>
      <t>资本性赠与</t>
    </r>
  </si>
  <si>
    <t>59999</t>
  </si>
  <si>
    <r>
      <rPr>
        <sz val="12"/>
        <color rgb="FF000000"/>
        <rFont val="宋体"/>
        <charset val="134"/>
      </rPr>
      <t>部门公开表</t>
    </r>
    <r>
      <rPr>
        <sz val="12"/>
        <color rgb="FF000000"/>
        <rFont val="Arial"/>
        <charset val="134"/>
      </rPr>
      <t>6</t>
    </r>
  </si>
  <si>
    <t>2025年一般公共预算基本支出表</t>
  </si>
  <si>
    <r>
      <rPr>
        <sz val="12"/>
        <color rgb="FF000000"/>
        <rFont val="宋体"/>
        <charset val="134"/>
      </rPr>
      <t>表</t>
    </r>
    <r>
      <rPr>
        <sz val="12"/>
        <color rgb="FF000000"/>
        <rFont val="Arial"/>
        <charset val="134"/>
      </rPr>
      <t>4</t>
    </r>
  </si>
  <si>
    <t>支出经济分类科目</t>
  </si>
  <si>
    <t>2025年基本支出</t>
  </si>
  <si>
    <t>科目编码</t>
  </si>
  <si>
    <t>科目名称</t>
  </si>
  <si>
    <t>合计</t>
  </si>
  <si>
    <t>人员经费</t>
  </si>
  <si>
    <t>公用经费</t>
  </si>
  <si>
    <t>合    计</t>
  </si>
  <si>
    <t>工资福利支出</t>
  </si>
  <si>
    <t>301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</si>
  <si>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</si>
  <si>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</si>
  <si>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</si>
  <si>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</si>
  <si>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</si>
  <si>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</si>
  <si>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</si>
  <si>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</si>
  <si>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</si>
  <si>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</si>
  <si>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</si>
  <si>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</si>
  <si>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</si>
  <si>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</si>
  <si>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</si>
  <si>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</si>
  <si>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</si>
  <si>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</si>
  <si>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</si>
  <si>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</si>
  <si>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</si>
  <si>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</si>
  <si>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</si>
  <si>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</si>
  <si>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</si>
  <si>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</si>
  <si>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</si>
  <si>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</si>
  <si>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</si>
  <si>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</si>
  <si>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</si>
  <si>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</si>
  <si>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</si>
  <si>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</si>
  <si>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</si>
  <si>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</si>
  <si>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</si>
  <si>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</si>
  <si>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30213</t>
  </si>
  <si>
    <t>维修（护）费</t>
  </si>
  <si>
    <t>30216</t>
  </si>
  <si>
    <t>培训费</t>
  </si>
  <si>
    <t>30217</t>
  </si>
  <si>
    <t>公务接待费</t>
  </si>
  <si>
    <t>30226</t>
  </si>
  <si>
    <t>劳务费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</si>
  <si>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</si>
  <si>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</si>
  <si>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</si>
  <si>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</si>
  <si>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</si>
  <si>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</si>
  <si>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</si>
  <si>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</si>
  <si>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</si>
  <si>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</si>
  <si>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</si>
  <si>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</si>
  <si>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</si>
  <si>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</si>
  <si>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</si>
  <si>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</si>
  <si>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30307</t>
  </si>
  <si>
    <t>医疗费补助</t>
  </si>
  <si>
    <t>3030702</t>
  </si>
  <si>
    <t>退休（职）人员医疗费补助</t>
  </si>
  <si>
    <t>310</t>
  </si>
  <si>
    <t>资本性支出</t>
  </si>
  <si>
    <t>31013</t>
  </si>
  <si>
    <t>公务用车购置</t>
  </si>
  <si>
    <t>399</t>
  </si>
  <si>
    <t>其他支出</t>
  </si>
  <si>
    <t>39999</t>
  </si>
  <si>
    <t>2025年政府性基金预算收支平衡表</t>
  </si>
  <si>
    <r>
      <rPr>
        <sz val="14"/>
        <rFont val="宋体"/>
        <charset val="0"/>
      </rPr>
      <t>表</t>
    </r>
    <r>
      <rPr>
        <sz val="14"/>
        <rFont val="Times New Roman"/>
        <charset val="0"/>
      </rPr>
      <t>5</t>
    </r>
  </si>
  <si>
    <r>
      <rPr>
        <b/>
        <sz val="14"/>
        <rFont val="宋体"/>
        <charset val="134"/>
      </rPr>
      <t>收</t>
    </r>
    <r>
      <rPr>
        <b/>
        <sz val="14"/>
        <rFont val="Times New Roman"/>
        <charset val="0"/>
      </rPr>
      <t xml:space="preserve">  </t>
    </r>
    <r>
      <rPr>
        <b/>
        <sz val="14"/>
        <rFont val="宋体"/>
        <charset val="134"/>
      </rPr>
      <t>入</t>
    </r>
  </si>
  <si>
    <r>
      <rPr>
        <b/>
        <sz val="14"/>
        <rFont val="宋体"/>
        <charset val="134"/>
      </rPr>
      <t>支</t>
    </r>
    <r>
      <rPr>
        <b/>
        <sz val="14"/>
        <rFont val="Times New Roman"/>
        <charset val="0"/>
      </rPr>
      <t xml:space="preserve">  </t>
    </r>
    <r>
      <rPr>
        <b/>
        <sz val="14"/>
        <rFont val="宋体"/>
        <charset val="134"/>
      </rPr>
      <t>出</t>
    </r>
  </si>
  <si>
    <r>
      <rPr>
        <b/>
        <sz val="14"/>
        <rFont val="宋体"/>
        <charset val="134"/>
      </rPr>
      <t>预算数</t>
    </r>
  </si>
  <si>
    <r>
      <rPr>
        <b/>
        <sz val="14"/>
        <rFont val="宋体"/>
        <charset val="134"/>
      </rPr>
      <t>一、农网还贷资金收入</t>
    </r>
  </si>
  <si>
    <r>
      <rPr>
        <b/>
        <sz val="14"/>
        <rFont val="宋体"/>
        <charset val="134"/>
      </rPr>
      <t>一、文化旅游体育与传媒支出</t>
    </r>
  </si>
  <si>
    <r>
      <rPr>
        <b/>
        <sz val="14"/>
        <rFont val="宋体"/>
        <charset val="134"/>
      </rPr>
      <t>二、海南省高等级公路车辆通行附加费收入</t>
    </r>
  </si>
  <si>
    <r>
      <rPr>
        <sz val="14"/>
        <rFont val="Times New Roman"/>
        <charset val="0"/>
      </rPr>
      <t xml:space="preserve">   </t>
    </r>
    <r>
      <rPr>
        <sz val="14"/>
        <rFont val="宋体"/>
        <charset val="134"/>
      </rPr>
      <t>国家电影事业发展专项资金安排的支出</t>
    </r>
  </si>
  <si>
    <r>
      <rPr>
        <b/>
        <sz val="14"/>
        <rFont val="宋体"/>
        <charset val="134"/>
      </rPr>
      <t>三、港口建设费收入</t>
    </r>
  </si>
  <si>
    <r>
      <rPr>
        <sz val="14"/>
        <rFont val="Times New Roman"/>
        <charset val="0"/>
      </rPr>
      <t xml:space="preserve">   </t>
    </r>
    <r>
      <rPr>
        <sz val="14"/>
        <rFont val="宋体"/>
        <charset val="134"/>
      </rPr>
      <t>旅游发展基金支出</t>
    </r>
  </si>
  <si>
    <r>
      <rPr>
        <b/>
        <sz val="14"/>
        <rFont val="宋体"/>
        <charset val="134"/>
      </rPr>
      <t>四、国家电影事业发展专项资金收入</t>
    </r>
  </si>
  <si>
    <r>
      <rPr>
        <sz val="14"/>
        <rFont val="Times New Roman"/>
        <charset val="0"/>
      </rPr>
      <t xml:space="preserve">   </t>
    </r>
    <r>
      <rPr>
        <sz val="14"/>
        <rFont val="宋体"/>
        <charset val="134"/>
      </rPr>
      <t>国家电影事业发展专项资金对应专项债务收入安排的支出</t>
    </r>
  </si>
  <si>
    <r>
      <rPr>
        <b/>
        <sz val="14"/>
        <rFont val="宋体"/>
        <charset val="134"/>
      </rPr>
      <t>五、国有土地收益基金收入</t>
    </r>
  </si>
  <si>
    <r>
      <rPr>
        <b/>
        <sz val="14"/>
        <rFont val="宋体"/>
        <charset val="134"/>
      </rPr>
      <t>二、社会保障和就业支出</t>
    </r>
  </si>
  <si>
    <r>
      <rPr>
        <b/>
        <sz val="14"/>
        <rFont val="宋体"/>
        <charset val="134"/>
      </rPr>
      <t>六、农业土地开发资金收入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</si>
  <si>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大中型水库移民后期扶持基金支出</t>
    </r>
  </si>
  <si>
    <r>
      <rPr>
        <b/>
        <sz val="14"/>
        <rFont val="宋体"/>
        <charset val="134"/>
      </rPr>
      <t>七、国有土地使用权出让收入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</si>
  <si>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小型水库移民扶助基金安排的支出</t>
    </r>
  </si>
  <si>
    <r>
      <rPr>
        <b/>
        <sz val="14"/>
        <rFont val="宋体"/>
        <charset val="134"/>
      </rPr>
      <t>八、大中型水库库区基金收入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</si>
  <si>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小型水库移民扶助基金对应专项债务收入安排的支出</t>
    </r>
  </si>
  <si>
    <r>
      <rPr>
        <b/>
        <sz val="14"/>
        <rFont val="宋体"/>
        <charset val="134"/>
      </rPr>
      <t>九、彩票公益金收入</t>
    </r>
  </si>
  <si>
    <r>
      <rPr>
        <b/>
        <sz val="14"/>
        <rFont val="宋体"/>
        <charset val="134"/>
      </rPr>
      <t>三、节能环保支出</t>
    </r>
  </si>
  <si>
    <r>
      <rPr>
        <b/>
        <sz val="14"/>
        <rFont val="宋体"/>
        <charset val="134"/>
      </rPr>
      <t>十、城市基础设施配套费收入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</si>
  <si>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可再生能源电价附加收入安排的支出</t>
    </r>
  </si>
  <si>
    <r>
      <rPr>
        <b/>
        <sz val="14"/>
        <rFont val="宋体"/>
        <charset val="134"/>
      </rPr>
      <t>十一、小型水库移民扶助基金收入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</si>
  <si>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废弃电器电子产品处理基金支出</t>
    </r>
  </si>
  <si>
    <r>
      <rPr>
        <b/>
        <sz val="14"/>
        <rFont val="宋体"/>
        <charset val="134"/>
      </rPr>
      <t>十二、国家重大水利工程建设基金收入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</si>
  <si>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超长期特别国债安排的支出</t>
    </r>
  </si>
  <si>
    <r>
      <rPr>
        <b/>
        <sz val="14"/>
        <rFont val="宋体"/>
        <charset val="134"/>
      </rPr>
      <t>十三、车辆通行费</t>
    </r>
  </si>
  <si>
    <r>
      <rPr>
        <b/>
        <sz val="14"/>
        <rFont val="宋体"/>
        <charset val="134"/>
      </rPr>
      <t>四、城乡社区支出</t>
    </r>
  </si>
  <si>
    <r>
      <rPr>
        <b/>
        <sz val="14"/>
        <rFont val="宋体"/>
        <charset val="134"/>
      </rPr>
      <t>十四、污水处理费收入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</si>
  <si>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国有土地使用权出让收入安排的支出</t>
    </r>
  </si>
  <si>
    <r>
      <rPr>
        <b/>
        <sz val="14"/>
        <rFont val="宋体"/>
        <charset val="134"/>
      </rPr>
      <t>十五、彩票发行机构和彩票销售机构的业务费用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</si>
  <si>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国有土地收益基金安排的支出</t>
    </r>
  </si>
  <si>
    <r>
      <rPr>
        <b/>
        <sz val="14"/>
        <rFont val="宋体"/>
        <charset val="134"/>
      </rPr>
      <t>十六、其他政府性基金收入</t>
    </r>
  </si>
  <si>
    <r>
      <rPr>
        <b/>
        <sz val="14"/>
        <rFont val="宋体"/>
        <charset val="134"/>
      </rPr>
      <t>十七、专项债券对应项目专项收入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</si>
  <si>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农业土地开发资金安排的支出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</si>
  <si>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城市基础设施配套费安排的支出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</si>
  <si>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污水处理费安排的支出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</si>
  <si>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土地储备专项债券收入安排的支出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</si>
  <si>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棚户区改造专项债券收入安排的支出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</si>
  <si>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城市基础设施配套费对应专项债务收入安排的支出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</si>
  <si>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污水处理费对应专项债务收入安排的支出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</si>
  <si>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国有土地使用权出让收入对应专项债务收入安排的支出</t>
    </r>
  </si>
  <si>
    <r>
      <rPr>
        <b/>
        <sz val="14"/>
        <rFont val="宋体"/>
        <charset val="134"/>
      </rPr>
      <t>五、农林水支出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</si>
  <si>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大中型水库库区基金安排的支出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</si>
  <si>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三峡水库库区基金支出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</si>
  <si>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国家重大水利工程建设基金安排的支出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</si>
  <si>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大中型水库库区基金对应专项债务收入安排的支出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</si>
  <si>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国家重大水利工程建设基金对应专项债务收入安排的支出</t>
    </r>
  </si>
  <si>
    <r>
      <rPr>
        <b/>
        <sz val="14"/>
        <rFont val="宋体"/>
        <charset val="134"/>
      </rPr>
      <t>六、交通运输支出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</si>
  <si>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海南省高等级公路车辆通行附加费安排的支出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</si>
  <si>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车辆通行费安排的支出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</si>
  <si>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港口建设费安排的支出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</si>
  <si>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铁路建设基金支出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</si>
  <si>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船舶油污损害赔偿基金支出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</si>
  <si>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民航发展基金支出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</si>
  <si>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海南省高等级公路车辆通行附加费对应专项债务收入安排的支出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</si>
  <si>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政府收费公路专项债券收入安排的支出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</si>
  <si>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车辆通行费对应专项债务收入安排的支出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</si>
  <si>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港口建设费对应专项债务收入安排的支出</t>
    </r>
  </si>
  <si>
    <r>
      <rPr>
        <b/>
        <sz val="14"/>
        <rFont val="宋体"/>
        <charset val="134"/>
      </rPr>
      <t>七、资源勘探工业信息等支出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</si>
  <si>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农网还贷资金支出</t>
    </r>
  </si>
  <si>
    <r>
      <rPr>
        <b/>
        <sz val="14"/>
        <rFont val="宋体"/>
        <charset val="134"/>
      </rPr>
      <t>八、其他支出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</si>
  <si>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其他政府性基金及对应专项债务收入安排的支出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</si>
  <si>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彩票发行销售机构业务费安排的支出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</si>
  <si>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彩票公益金安排的支出</t>
    </r>
  </si>
  <si>
    <r>
      <rPr>
        <b/>
        <sz val="14"/>
        <rFont val="宋体"/>
        <charset val="134"/>
      </rPr>
      <t>九、债务还本支出</t>
    </r>
  </si>
  <si>
    <r>
      <rPr>
        <b/>
        <sz val="14"/>
        <rFont val="宋体"/>
        <charset val="134"/>
      </rPr>
      <t>十、债务付息支出</t>
    </r>
  </si>
  <si>
    <r>
      <rPr>
        <b/>
        <sz val="14"/>
        <rFont val="宋体"/>
        <charset val="134"/>
      </rPr>
      <t>十一、债务发行费用支出</t>
    </r>
  </si>
  <si>
    <r>
      <rPr>
        <b/>
        <sz val="14"/>
        <rFont val="宋体"/>
        <charset val="134"/>
      </rPr>
      <t>十二、抗疫特别国债安排的支出</t>
    </r>
  </si>
  <si>
    <r>
      <rPr>
        <b/>
        <sz val="14"/>
        <rFont val="宋体"/>
        <charset val="134"/>
      </rPr>
      <t>收入合计</t>
    </r>
  </si>
  <si>
    <r>
      <rPr>
        <b/>
        <sz val="14"/>
        <rFont val="宋体"/>
        <charset val="134"/>
      </rPr>
      <t>支出合计</t>
    </r>
  </si>
  <si>
    <r>
      <rPr>
        <b/>
        <sz val="14"/>
        <rFont val="宋体"/>
        <charset val="134"/>
      </rPr>
      <t>转移性收入</t>
    </r>
  </si>
  <si>
    <r>
      <rPr>
        <b/>
        <sz val="14"/>
        <rFont val="宋体"/>
        <charset val="134"/>
      </rPr>
      <t>转移性支出</t>
    </r>
  </si>
  <si>
    <r>
      <rPr>
        <b/>
        <sz val="14"/>
        <rFont val="Times New Roman"/>
        <charset val="0"/>
      </rPr>
      <t xml:space="preserve">  </t>
    </r>
    <r>
      <rPr>
        <b/>
        <sz val="14"/>
        <rFont val="宋体"/>
        <charset val="134"/>
      </rPr>
      <t>政府性基金转移收入</t>
    </r>
  </si>
  <si>
    <r>
      <rPr>
        <b/>
        <sz val="14"/>
        <rFont val="Times New Roman"/>
        <charset val="0"/>
      </rPr>
      <t xml:space="preserve">  </t>
    </r>
    <r>
      <rPr>
        <b/>
        <sz val="14"/>
        <rFont val="宋体"/>
        <charset val="134"/>
      </rPr>
      <t>政府性基金转移支付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</si>
  <si>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政府性基金补助收入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</si>
  <si>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政府性基金补助支出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</si>
  <si>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政府性基金上解收入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</si>
  <si>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政府性基金上解支出</t>
    </r>
  </si>
  <si>
    <r>
      <rPr>
        <b/>
        <sz val="14"/>
        <rFont val="Times New Roman"/>
        <charset val="0"/>
      </rPr>
      <t xml:space="preserve">  </t>
    </r>
    <r>
      <rPr>
        <b/>
        <sz val="14"/>
        <rFont val="宋体"/>
        <charset val="134"/>
      </rPr>
      <t>上年结余收入</t>
    </r>
  </si>
  <si>
    <r>
      <rPr>
        <b/>
        <sz val="14"/>
        <rFont val="Times New Roman"/>
        <charset val="0"/>
      </rPr>
      <t xml:space="preserve"> </t>
    </r>
    <r>
      <rPr>
        <b/>
        <sz val="14"/>
        <rFont val="宋体"/>
        <charset val="134"/>
      </rPr>
      <t>调出资金</t>
    </r>
  </si>
  <si>
    <r>
      <rPr>
        <b/>
        <sz val="14"/>
        <rFont val="Times New Roman"/>
        <charset val="0"/>
      </rPr>
      <t xml:space="preserve">  </t>
    </r>
    <r>
      <rPr>
        <b/>
        <sz val="14"/>
        <rFont val="宋体"/>
        <charset val="134"/>
      </rPr>
      <t>调入资金</t>
    </r>
  </si>
  <si>
    <r>
      <rPr>
        <b/>
        <sz val="14"/>
        <rFont val="Times New Roman"/>
        <charset val="0"/>
      </rPr>
      <t xml:space="preserve"> </t>
    </r>
    <r>
      <rPr>
        <b/>
        <sz val="14"/>
        <rFont val="宋体"/>
        <charset val="134"/>
      </rPr>
      <t>年终结余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</si>
  <si>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其中：地方政府性基金调入专项收入</t>
    </r>
  </si>
  <si>
    <r>
      <rPr>
        <b/>
        <sz val="14"/>
        <rFont val="Times New Roman"/>
        <charset val="0"/>
      </rPr>
      <t xml:space="preserve"> </t>
    </r>
    <r>
      <rPr>
        <b/>
        <sz val="14"/>
        <rFont val="宋体"/>
        <charset val="134"/>
      </rPr>
      <t>地方政府专项债务还本支出</t>
    </r>
  </si>
  <si>
    <r>
      <rPr>
        <b/>
        <sz val="14"/>
        <rFont val="Times New Roman"/>
        <charset val="0"/>
      </rPr>
      <t xml:space="preserve">  </t>
    </r>
    <r>
      <rPr>
        <b/>
        <sz val="14"/>
        <rFont val="宋体"/>
        <charset val="134"/>
      </rPr>
      <t>地方政府专项债务收入</t>
    </r>
  </si>
  <si>
    <r>
      <rPr>
        <b/>
        <sz val="14"/>
        <rFont val="Times New Roman"/>
        <charset val="0"/>
      </rPr>
      <t xml:space="preserve"> </t>
    </r>
    <r>
      <rPr>
        <b/>
        <sz val="14"/>
        <rFont val="宋体"/>
        <charset val="134"/>
      </rPr>
      <t>地方政府专项债务转贷支出</t>
    </r>
  </si>
  <si>
    <r>
      <rPr>
        <b/>
        <sz val="14"/>
        <rFont val="Times New Roman"/>
        <charset val="0"/>
      </rPr>
      <t xml:space="preserve">  </t>
    </r>
    <r>
      <rPr>
        <b/>
        <sz val="14"/>
        <rFont val="宋体"/>
        <charset val="134"/>
      </rPr>
      <t>地方政府专项债务转贷收入</t>
    </r>
  </si>
  <si>
    <r>
      <rPr>
        <b/>
        <sz val="14"/>
        <rFont val="宋体"/>
        <charset val="134"/>
      </rPr>
      <t>收入总计</t>
    </r>
  </si>
  <si>
    <r>
      <rPr>
        <b/>
        <sz val="14"/>
        <rFont val="宋体"/>
        <charset val="134"/>
      </rPr>
      <t>支出总计</t>
    </r>
  </si>
  <si>
    <t xml:space="preserve">        2025年国有资本经营预算收支表                              </t>
  </si>
  <si>
    <t>表6</t>
  </si>
  <si>
    <r>
      <rPr>
        <b/>
        <sz val="14"/>
        <rFont val="宋体"/>
        <charset val="134"/>
      </rPr>
      <t>收</t>
    </r>
    <r>
      <rPr>
        <b/>
        <sz val="14"/>
        <rFont val="Times New Roman"/>
        <charset val="0"/>
      </rPr>
      <t xml:space="preserve">    </t>
    </r>
    <r>
      <rPr>
        <b/>
        <sz val="14"/>
        <rFont val="宋体"/>
        <charset val="134"/>
      </rPr>
      <t>入</t>
    </r>
  </si>
  <si>
    <r>
      <rPr>
        <b/>
        <sz val="14"/>
        <rFont val="宋体"/>
        <charset val="134"/>
      </rPr>
      <t>支</t>
    </r>
    <r>
      <rPr>
        <b/>
        <sz val="14"/>
        <rFont val="Times New Roman"/>
        <charset val="0"/>
      </rPr>
      <t xml:space="preserve">    </t>
    </r>
    <r>
      <rPr>
        <b/>
        <sz val="14"/>
        <rFont val="宋体"/>
        <charset val="134"/>
      </rPr>
      <t>出</t>
    </r>
  </si>
  <si>
    <r>
      <rPr>
        <b/>
        <sz val="14"/>
        <rFont val="宋体"/>
        <charset val="134"/>
      </rPr>
      <t>项</t>
    </r>
    <r>
      <rPr>
        <b/>
        <sz val="14"/>
        <rFont val="Times New Roman"/>
        <charset val="0"/>
      </rPr>
      <t xml:space="preserve">     </t>
    </r>
    <r>
      <rPr>
        <b/>
        <sz val="14"/>
        <rFont val="宋体"/>
        <charset val="134"/>
      </rPr>
      <t>目</t>
    </r>
  </si>
  <si>
    <r>
      <rPr>
        <sz val="14"/>
        <rFont val="宋体"/>
        <charset val="134"/>
      </rPr>
      <t>一、利润收入</t>
    </r>
  </si>
  <si>
    <r>
      <rPr>
        <sz val="14"/>
        <rFont val="宋体"/>
        <charset val="134"/>
      </rPr>
      <t>一、社会保障和就业支出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</si>
  <si>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国有独资企业利润收入</t>
    </r>
  </si>
  <si>
    <r>
      <rPr>
        <sz val="14"/>
        <rFont val="宋体"/>
        <charset val="134"/>
      </rPr>
      <t>补充社会保险基金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</si>
  <si>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国有控股公司利润收入</t>
    </r>
  </si>
  <si>
    <r>
      <rPr>
        <sz val="14"/>
        <rFont val="宋体"/>
        <charset val="134"/>
      </rPr>
      <t>二、国有资本经营预算支出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</si>
  <si>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国有参股公司利润收入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</si>
  <si>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解决历史遗留问题及改革成本支出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</si>
  <si>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其他企业利润收入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</si>
  <si>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国有企业退休人员社会化管理补助支出</t>
    </r>
  </si>
  <si>
    <r>
      <rPr>
        <sz val="14"/>
        <rFont val="宋体"/>
        <charset val="134"/>
      </rPr>
      <t>二、股利、股息收入</t>
    </r>
  </si>
  <si>
    <r>
      <rPr>
        <sz val="14"/>
        <rFont val="Times New Roman"/>
        <charset val="0"/>
      </rPr>
      <t xml:space="preserve">      </t>
    </r>
    <r>
      <rPr>
        <sz val="14"/>
        <rFont val="宋体"/>
        <charset val="134"/>
      </rPr>
      <t>国有企业改革成本支出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</si>
  <si>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国有控股公司股利、股息收入</t>
    </r>
  </si>
  <si>
    <r>
      <rPr>
        <sz val="14"/>
        <rFont val="Times New Roman"/>
        <charset val="0"/>
      </rPr>
      <t xml:space="preserve">      </t>
    </r>
    <r>
      <rPr>
        <sz val="14"/>
        <rFont val="宋体"/>
        <charset val="134"/>
      </rPr>
      <t>其他解决历史遗留问题及改革成本支出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</si>
  <si>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国有参股公司股利、股息收入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</si>
  <si>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国有企业资本金注入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</si>
  <si>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金融企业股利、股息收入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</si>
  <si>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其中：国有经济结构调整支出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</si>
  <si>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其他企业股利、股息收入</t>
    </r>
  </si>
  <si>
    <r>
      <rPr>
        <sz val="14"/>
        <rFont val="Times New Roman"/>
        <charset val="0"/>
      </rPr>
      <t xml:space="preserve">          </t>
    </r>
    <r>
      <rPr>
        <sz val="14"/>
        <rFont val="宋体"/>
        <charset val="134"/>
      </rPr>
      <t>公益性设施投资支出</t>
    </r>
  </si>
  <si>
    <r>
      <rPr>
        <sz val="14"/>
        <rFont val="宋体"/>
        <charset val="134"/>
      </rPr>
      <t>三、产权转让收入</t>
    </r>
  </si>
  <si>
    <r>
      <rPr>
        <sz val="14"/>
        <rFont val="Times New Roman"/>
        <charset val="0"/>
      </rPr>
      <t xml:space="preserve">          </t>
    </r>
    <r>
      <rPr>
        <sz val="14"/>
        <rFont val="宋体"/>
        <charset val="134"/>
      </rPr>
      <t>支持科技进步支出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</si>
  <si>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国有股权、股份转让收入</t>
    </r>
  </si>
  <si>
    <r>
      <rPr>
        <sz val="14"/>
        <rFont val="Times New Roman"/>
        <charset val="0"/>
      </rPr>
      <t xml:space="preserve">          </t>
    </r>
    <r>
      <rPr>
        <sz val="14"/>
        <rFont val="宋体"/>
        <charset val="134"/>
      </rPr>
      <t>其他国有企业资本金注入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</si>
  <si>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国有独资企业产权转让收入</t>
    </r>
  </si>
  <si>
    <r>
      <rPr>
        <sz val="14"/>
        <rFont val="Times New Roman"/>
        <charset val="0"/>
      </rPr>
      <t xml:space="preserve">  </t>
    </r>
    <r>
      <rPr>
        <sz val="14"/>
        <rFont val="宋体"/>
        <charset val="134"/>
      </rPr>
      <t>国有企业政策性补贴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</si>
  <si>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金融企业产权转让收入</t>
    </r>
  </si>
  <si>
    <r>
      <rPr>
        <sz val="14"/>
        <rFont val="Times New Roman"/>
        <charset val="0"/>
      </rPr>
      <t xml:space="preserve">  </t>
    </r>
    <r>
      <rPr>
        <sz val="14"/>
        <rFont val="宋体"/>
        <charset val="134"/>
      </rPr>
      <t>金融国有资本经营预算支出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</si>
  <si>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其他企业产权转让收入</t>
    </r>
  </si>
  <si>
    <r>
      <rPr>
        <sz val="14"/>
        <rFont val="Times New Roman"/>
        <charset val="0"/>
      </rPr>
      <t xml:space="preserve">   </t>
    </r>
    <r>
      <rPr>
        <sz val="14"/>
        <rFont val="宋体"/>
        <charset val="134"/>
      </rPr>
      <t>其中：资本性支出</t>
    </r>
  </si>
  <si>
    <r>
      <rPr>
        <sz val="14"/>
        <rFont val="宋体"/>
        <charset val="134"/>
      </rPr>
      <t>四、清算收入</t>
    </r>
  </si>
  <si>
    <r>
      <rPr>
        <sz val="14"/>
        <rFont val="Times New Roman"/>
        <charset val="0"/>
      </rPr>
      <t xml:space="preserve">         </t>
    </r>
    <r>
      <rPr>
        <sz val="14"/>
        <rFont val="宋体"/>
        <charset val="134"/>
      </rPr>
      <t>改革性支出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</si>
  <si>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国有股权、股份清算收入</t>
    </r>
  </si>
  <si>
    <r>
      <rPr>
        <sz val="14"/>
        <rFont val="Times New Roman"/>
        <charset val="0"/>
      </rPr>
      <t xml:space="preserve">         </t>
    </r>
    <r>
      <rPr>
        <sz val="14"/>
        <rFont val="宋体"/>
        <charset val="134"/>
      </rPr>
      <t>其他金融国有资本经营支出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</si>
  <si>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国有独资企业清算收入</t>
    </r>
  </si>
  <si>
    <r>
      <rPr>
        <sz val="14"/>
        <rFont val="Times New Roman"/>
        <charset val="0"/>
      </rPr>
      <t xml:space="preserve">  </t>
    </r>
    <r>
      <rPr>
        <sz val="14"/>
        <rFont val="宋体"/>
        <charset val="134"/>
      </rPr>
      <t>其他国有资本经营预算支出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</si>
  <si>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其他企业清算收入</t>
    </r>
  </si>
  <si>
    <r>
      <rPr>
        <sz val="14"/>
        <rFont val="宋体"/>
        <charset val="134"/>
      </rPr>
      <t>五、其他国有资本经营预算收入</t>
    </r>
  </si>
  <si>
    <r>
      <rPr>
        <sz val="14"/>
        <rFont val="宋体"/>
        <charset val="134"/>
      </rPr>
      <t>收入合计</t>
    </r>
  </si>
  <si>
    <r>
      <rPr>
        <sz val="14"/>
        <rFont val="宋体"/>
        <charset val="134"/>
      </rPr>
      <t>支出合计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</si>
  <si>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转移支付收入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</si>
  <si>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转移支付支出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</si>
  <si>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上解收入</t>
    </r>
  </si>
  <si>
    <r>
      <rPr>
        <sz val="14"/>
        <rFont val="Times New Roman"/>
        <charset val="0"/>
      </rPr>
      <t xml:space="preserve">   </t>
    </r>
    <r>
      <rPr>
        <sz val="14"/>
        <rFont val="宋体"/>
        <charset val="134"/>
      </rPr>
      <t>上解支出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</si>
  <si>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上年结余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</si>
  <si>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调出资金</t>
    </r>
  </si>
  <si>
    <r>
      <rPr>
        <sz val="14"/>
        <rFont val="Times New Roman"/>
        <charset val="0"/>
      </rPr>
      <t xml:space="preserve">    </t>
    </r>
    <r>
      <rPr>
        <sz val="14"/>
        <rFont val="宋体"/>
        <charset val="134"/>
      </rPr>
      <t>年终结余</t>
    </r>
  </si>
  <si>
    <t>2025年度共和县社会保险基金收支完成表</t>
  </si>
  <si>
    <r>
      <rPr>
        <b/>
        <sz val="14"/>
        <color indexed="8"/>
        <rFont val="宋体"/>
        <charset val="134"/>
      </rPr>
      <t>项</t>
    </r>
    <r>
      <rPr>
        <b/>
        <sz val="14"/>
        <color indexed="8"/>
        <rFont val="Times New Roman"/>
        <charset val="0"/>
      </rPr>
      <t xml:space="preserve">        </t>
    </r>
    <r>
      <rPr>
        <b/>
        <sz val="14"/>
        <color indexed="8"/>
        <rFont val="宋体"/>
        <charset val="134"/>
      </rPr>
      <t>目</t>
    </r>
  </si>
  <si>
    <r>
      <rPr>
        <b/>
        <sz val="14"/>
        <color indexed="8"/>
        <rFont val="宋体"/>
        <charset val="134"/>
      </rPr>
      <t>合计</t>
    </r>
  </si>
  <si>
    <r>
      <rPr>
        <b/>
        <sz val="14"/>
        <color indexed="8"/>
        <rFont val="宋体"/>
        <charset val="134"/>
      </rPr>
      <t>城乡居民基本</t>
    </r>
    <r>
      <rPr>
        <b/>
        <sz val="14"/>
        <color indexed="8"/>
        <rFont val="Times New Roman"/>
        <charset val="0"/>
      </rPr>
      <t xml:space="preserve">
</t>
    </r>
    <r>
      <rPr>
        <b/>
        <sz val="14"/>
        <color indexed="8"/>
        <rFont val="宋体"/>
        <charset val="134"/>
      </rPr>
      <t>养老保险基金</t>
    </r>
  </si>
  <si>
    <r>
      <rPr>
        <sz val="14"/>
        <color indexed="8"/>
        <rFont val="宋体"/>
        <charset val="134"/>
      </rPr>
      <t>一、收入</t>
    </r>
  </si>
  <si>
    <r>
      <rPr>
        <sz val="14"/>
        <color indexed="8"/>
        <rFont val="Times New Roman"/>
        <charset val="0"/>
      </rPr>
      <t xml:space="preserve">    </t>
    </r>
    <r>
      <rPr>
        <sz val="14"/>
        <color indexed="8"/>
        <rFont val="宋体"/>
        <charset val="134"/>
      </rPr>
      <t>其中</t>
    </r>
    <r>
      <rPr>
        <sz val="14"/>
        <color indexed="8"/>
        <rFont val="Times New Roman"/>
        <charset val="0"/>
      </rPr>
      <t>:1.</t>
    </r>
    <r>
      <rPr>
        <sz val="14"/>
        <color indexed="8"/>
        <rFont val="宋体"/>
        <charset val="134"/>
      </rPr>
      <t>社会保险费收入</t>
    </r>
  </si>
  <si>
    <r>
      <rPr>
        <sz val="14"/>
        <color indexed="8"/>
        <rFont val="Times New Roman"/>
        <charset val="0"/>
      </rPr>
      <t xml:space="preserve">         2.</t>
    </r>
    <r>
      <rPr>
        <sz val="14"/>
        <color indexed="8"/>
        <rFont val="宋体"/>
        <charset val="134"/>
      </rPr>
      <t>财政补贴收入</t>
    </r>
  </si>
  <si>
    <r>
      <rPr>
        <sz val="14"/>
        <color indexed="8"/>
        <rFont val="Times New Roman"/>
        <charset val="0"/>
      </rPr>
      <t xml:space="preserve">         3.</t>
    </r>
    <r>
      <rPr>
        <sz val="14"/>
        <color indexed="8"/>
        <rFont val="宋体"/>
        <charset val="134"/>
      </rPr>
      <t>利息收入</t>
    </r>
  </si>
  <si>
    <r>
      <rPr>
        <sz val="14"/>
        <color indexed="8"/>
        <rFont val="Times New Roman"/>
        <charset val="0"/>
      </rPr>
      <t xml:space="preserve">         4.</t>
    </r>
    <r>
      <rPr>
        <sz val="14"/>
        <color indexed="8"/>
        <rFont val="宋体"/>
        <charset val="134"/>
      </rPr>
      <t>委托投资收益</t>
    </r>
  </si>
  <si>
    <r>
      <rPr>
        <sz val="14"/>
        <color indexed="8"/>
        <rFont val="Times New Roman"/>
        <charset val="0"/>
      </rPr>
      <t xml:space="preserve">         5.</t>
    </r>
    <r>
      <rPr>
        <sz val="14"/>
        <color indexed="8"/>
        <rFont val="宋体"/>
        <charset val="134"/>
      </rPr>
      <t>转移收入</t>
    </r>
  </si>
  <si>
    <r>
      <rPr>
        <sz val="14"/>
        <color indexed="8"/>
        <rFont val="Times New Roman"/>
        <charset val="0"/>
      </rPr>
      <t xml:space="preserve">         6.</t>
    </r>
    <r>
      <rPr>
        <sz val="14"/>
        <color indexed="8"/>
        <rFont val="宋体"/>
        <charset val="134"/>
      </rPr>
      <t>其他收入</t>
    </r>
  </si>
  <si>
    <r>
      <rPr>
        <sz val="14"/>
        <color indexed="8"/>
        <rFont val="Times New Roman"/>
        <charset val="0"/>
      </rPr>
      <t xml:space="preserve">         7.</t>
    </r>
    <r>
      <rPr>
        <sz val="14"/>
        <color indexed="8"/>
        <rFont val="宋体"/>
        <charset val="134"/>
      </rPr>
      <t>全国统筹调剂资金收入（省级专用）</t>
    </r>
  </si>
  <si>
    <r>
      <rPr>
        <sz val="14"/>
        <color indexed="8"/>
        <rFont val="Times New Roman"/>
        <charset val="0"/>
      </rPr>
      <t xml:space="preserve">         8.</t>
    </r>
    <r>
      <rPr>
        <sz val="14"/>
        <color indexed="8"/>
        <rFont val="宋体"/>
        <charset val="134"/>
      </rPr>
      <t>全国统筹调剂资金收入（中央专用</t>
    </r>
    <r>
      <rPr>
        <sz val="14"/>
        <color indexed="8"/>
        <rFont val="Times New Roman"/>
        <charset val="0"/>
      </rPr>
      <t>)</t>
    </r>
  </si>
  <si>
    <r>
      <rPr>
        <sz val="14"/>
        <color indexed="8"/>
        <rFont val="宋体"/>
        <charset val="134"/>
      </rPr>
      <t>二、支出</t>
    </r>
  </si>
  <si>
    <r>
      <rPr>
        <sz val="14"/>
        <color indexed="8"/>
        <rFont val="Times New Roman"/>
        <charset val="0"/>
      </rPr>
      <t xml:space="preserve">    </t>
    </r>
    <r>
      <rPr>
        <sz val="14"/>
        <color indexed="8"/>
        <rFont val="宋体"/>
        <charset val="134"/>
      </rPr>
      <t>其中</t>
    </r>
    <r>
      <rPr>
        <sz val="14"/>
        <color indexed="8"/>
        <rFont val="Times New Roman"/>
        <charset val="0"/>
      </rPr>
      <t>:1.</t>
    </r>
    <r>
      <rPr>
        <sz val="14"/>
        <color indexed="8"/>
        <rFont val="宋体"/>
        <charset val="134"/>
      </rPr>
      <t>社会保险待遇支出</t>
    </r>
  </si>
  <si>
    <r>
      <rPr>
        <sz val="14"/>
        <color indexed="8"/>
        <rFont val="Times New Roman"/>
        <charset val="0"/>
      </rPr>
      <t xml:space="preserve">         2.</t>
    </r>
    <r>
      <rPr>
        <sz val="14"/>
        <color indexed="8"/>
        <rFont val="宋体"/>
        <charset val="134"/>
      </rPr>
      <t>转移支出</t>
    </r>
  </si>
  <si>
    <r>
      <rPr>
        <sz val="14"/>
        <color indexed="8"/>
        <rFont val="Times New Roman"/>
        <charset val="0"/>
      </rPr>
      <t xml:space="preserve">         3.</t>
    </r>
    <r>
      <rPr>
        <sz val="14"/>
        <color indexed="8"/>
        <rFont val="宋体"/>
        <charset val="134"/>
      </rPr>
      <t>其他支出</t>
    </r>
  </si>
  <si>
    <r>
      <rPr>
        <sz val="14"/>
        <color indexed="8"/>
        <rFont val="Times New Roman"/>
        <charset val="0"/>
      </rPr>
      <t xml:space="preserve">         4.</t>
    </r>
    <r>
      <rPr>
        <sz val="14"/>
        <color indexed="8"/>
        <rFont val="宋体"/>
        <charset val="134"/>
      </rPr>
      <t>全国统筹调剂资金支出（中央专用）</t>
    </r>
  </si>
  <si>
    <r>
      <rPr>
        <sz val="14"/>
        <color indexed="8"/>
        <rFont val="Times New Roman"/>
        <charset val="0"/>
      </rPr>
      <t xml:space="preserve">         5.</t>
    </r>
    <r>
      <rPr>
        <sz val="14"/>
        <color indexed="8"/>
        <rFont val="宋体"/>
        <charset val="134"/>
      </rPr>
      <t>全国统筹调剂资金支出（省级专用）</t>
    </r>
  </si>
  <si>
    <r>
      <rPr>
        <sz val="14"/>
        <color indexed="8"/>
        <rFont val="宋体"/>
        <charset val="134"/>
      </rPr>
      <t>三、本年收支结余</t>
    </r>
  </si>
  <si>
    <r>
      <rPr>
        <sz val="14"/>
        <color indexed="8"/>
        <rFont val="宋体"/>
        <charset val="134"/>
      </rPr>
      <t>四、年末滚存结余</t>
    </r>
  </si>
  <si>
    <t>2024年共和县地方债务余额汇总表</t>
  </si>
  <si>
    <r>
      <rPr>
        <sz val="14"/>
        <rFont val="宋体"/>
        <charset val="134"/>
      </rPr>
      <t>单位</t>
    </r>
    <r>
      <rPr>
        <sz val="14"/>
        <rFont val="Times New Roman"/>
        <charset val="0"/>
      </rPr>
      <t>:</t>
    </r>
    <r>
      <rPr>
        <sz val="14"/>
        <rFont val="宋体"/>
        <charset val="134"/>
      </rPr>
      <t>万元</t>
    </r>
  </si>
  <si>
    <r>
      <rPr>
        <b/>
        <sz val="14"/>
        <rFont val="宋体"/>
        <charset val="134"/>
      </rPr>
      <t>合计</t>
    </r>
  </si>
  <si>
    <r>
      <rPr>
        <b/>
        <sz val="14"/>
        <rFont val="宋体"/>
        <charset val="134"/>
      </rPr>
      <t>一般债务</t>
    </r>
  </si>
  <si>
    <r>
      <rPr>
        <b/>
        <sz val="14"/>
        <rFont val="宋体"/>
        <charset val="134"/>
      </rPr>
      <t>专项债务</t>
    </r>
  </si>
  <si>
    <r>
      <rPr>
        <b/>
        <sz val="14"/>
        <rFont val="宋体"/>
        <charset val="134"/>
      </rPr>
      <t>小计</t>
    </r>
  </si>
  <si>
    <r>
      <rPr>
        <b/>
        <sz val="14"/>
        <rFont val="宋体"/>
        <charset val="134"/>
      </rPr>
      <t>一般债券</t>
    </r>
  </si>
  <si>
    <r>
      <rPr>
        <b/>
        <sz val="14"/>
        <rFont val="宋体"/>
        <charset val="134"/>
      </rPr>
      <t>向外国政府借款</t>
    </r>
  </si>
  <si>
    <r>
      <rPr>
        <b/>
        <sz val="14"/>
        <rFont val="宋体"/>
        <charset val="134"/>
      </rPr>
      <t>向国际组织借款</t>
    </r>
  </si>
  <si>
    <r>
      <rPr>
        <b/>
        <sz val="14"/>
        <rFont val="宋体"/>
        <charset val="134"/>
      </rPr>
      <t>其他一般债务</t>
    </r>
  </si>
  <si>
    <r>
      <rPr>
        <b/>
        <sz val="14"/>
        <rFont val="宋体"/>
        <charset val="134"/>
      </rPr>
      <t>专项债券</t>
    </r>
  </si>
  <si>
    <r>
      <rPr>
        <b/>
        <sz val="14"/>
        <rFont val="宋体"/>
        <charset val="134"/>
      </rPr>
      <t>其他专项债务</t>
    </r>
  </si>
  <si>
    <r>
      <rPr>
        <sz val="14"/>
        <rFont val="宋体"/>
        <charset val="134"/>
      </rPr>
      <t>上年末地方政府债务余额</t>
    </r>
  </si>
  <si>
    <r>
      <rPr>
        <sz val="14"/>
        <rFont val="宋体"/>
        <charset val="134"/>
      </rPr>
      <t>本年地方政府债务余额限额</t>
    </r>
    <r>
      <rPr>
        <sz val="14"/>
        <rFont val="Times New Roman"/>
        <charset val="0"/>
      </rPr>
      <t>(</t>
    </r>
    <r>
      <rPr>
        <sz val="14"/>
        <rFont val="宋体"/>
        <charset val="134"/>
      </rPr>
      <t>预算数</t>
    </r>
    <r>
      <rPr>
        <sz val="14"/>
        <rFont val="Times New Roman"/>
        <charset val="0"/>
      </rPr>
      <t>)</t>
    </r>
  </si>
  <si>
    <r>
      <rPr>
        <sz val="14"/>
        <rFont val="宋体"/>
        <charset val="134"/>
      </rPr>
      <t>本年地方政府债务</t>
    </r>
    <r>
      <rPr>
        <sz val="14"/>
        <rFont val="Times New Roman"/>
        <charset val="0"/>
      </rPr>
      <t>(</t>
    </r>
    <r>
      <rPr>
        <sz val="14"/>
        <rFont val="宋体"/>
        <charset val="134"/>
      </rPr>
      <t>转贷</t>
    </r>
    <r>
      <rPr>
        <sz val="14"/>
        <rFont val="Times New Roman"/>
        <charset val="0"/>
      </rPr>
      <t>)</t>
    </r>
    <r>
      <rPr>
        <sz val="14"/>
        <rFont val="宋体"/>
        <charset val="134"/>
      </rPr>
      <t>收入</t>
    </r>
  </si>
  <si>
    <r>
      <rPr>
        <sz val="14"/>
        <rFont val="宋体"/>
        <charset val="134"/>
      </rPr>
      <t>本年地方政府债务还本支出</t>
    </r>
  </si>
  <si>
    <r>
      <rPr>
        <sz val="14"/>
        <rFont val="宋体"/>
        <charset val="134"/>
      </rPr>
      <t>本年采用其他方式化解的债务本金</t>
    </r>
  </si>
  <si>
    <r>
      <rPr>
        <sz val="14"/>
        <rFont val="宋体"/>
        <charset val="134"/>
      </rPr>
      <t>年末地方政府债务余额</t>
    </r>
  </si>
  <si>
    <t>2024年共和县地方政府（专项）债务分项目余额汇总表</t>
  </si>
  <si>
    <t>项目</t>
  </si>
  <si>
    <t>上年末地方政府债务余额</t>
  </si>
  <si>
    <r>
      <rPr>
        <b/>
        <sz val="14"/>
        <rFont val="宋体"/>
        <charset val="134"/>
      </rPr>
      <t>本年地方政府债务</t>
    </r>
    <r>
      <rPr>
        <b/>
        <sz val="14"/>
        <rFont val="Times New Roman"/>
        <charset val="0"/>
      </rPr>
      <t>(</t>
    </r>
    <r>
      <rPr>
        <b/>
        <sz val="14"/>
        <rFont val="宋体"/>
        <charset val="134"/>
      </rPr>
      <t>转贷</t>
    </r>
    <r>
      <rPr>
        <b/>
        <sz val="14"/>
        <rFont val="Times New Roman"/>
        <charset val="0"/>
      </rPr>
      <t>)</t>
    </r>
    <r>
      <rPr>
        <b/>
        <sz val="14"/>
        <rFont val="宋体"/>
        <charset val="134"/>
      </rPr>
      <t>收入</t>
    </r>
  </si>
  <si>
    <t>本年地方政府债务还本支出</t>
  </si>
  <si>
    <t>本年采用其他方式化解的债务本金</t>
  </si>
  <si>
    <t>年末地方政府债务余额</t>
  </si>
  <si>
    <t>政府性基金预算</t>
  </si>
  <si>
    <t>国家电影事业发展专项资金</t>
  </si>
  <si>
    <t>小型水库移民扶助基金</t>
  </si>
  <si>
    <t>国有土地使用权出让</t>
  </si>
  <si>
    <t>农业土地开发资金</t>
  </si>
  <si>
    <t>城市基础设施配套费</t>
  </si>
  <si>
    <t>污水处理费</t>
  </si>
  <si>
    <t>土地储备专项债券</t>
  </si>
  <si>
    <t>棚户区改造专项债券</t>
  </si>
  <si>
    <t>大中型水库库区基金</t>
  </si>
  <si>
    <t>国家重大水利工程建设基金</t>
  </si>
  <si>
    <t>海南省高等级公路车辆通行附加费</t>
  </si>
  <si>
    <t>政府收费公路专项债券</t>
  </si>
  <si>
    <t>车辆通行费</t>
  </si>
  <si>
    <t>其他地方自行试点项目收益专项债券</t>
  </si>
  <si>
    <t>其他政府性基金</t>
  </si>
  <si>
    <t>2025年一般公共预算支出“三公”经费预算表</t>
  </si>
  <si>
    <r>
      <rPr>
        <b/>
        <sz val="14"/>
        <color indexed="8"/>
        <rFont val="宋体"/>
        <charset val="134"/>
      </rPr>
      <t>项目名称</t>
    </r>
  </si>
  <si>
    <r>
      <rPr>
        <b/>
        <sz val="14"/>
        <rFont val="Times New Roman"/>
        <charset val="0"/>
      </rPr>
      <t>2024</t>
    </r>
    <r>
      <rPr>
        <b/>
        <sz val="14"/>
        <rFont val="宋体"/>
        <charset val="134"/>
      </rPr>
      <t>年预算数</t>
    </r>
  </si>
  <si>
    <r>
      <rPr>
        <b/>
        <sz val="14"/>
        <rFont val="Times New Roman"/>
        <charset val="0"/>
      </rPr>
      <t>2024</t>
    </r>
    <r>
      <rPr>
        <b/>
        <sz val="14"/>
        <rFont val="宋体"/>
        <charset val="134"/>
      </rPr>
      <t>年执行数</t>
    </r>
  </si>
  <si>
    <r>
      <rPr>
        <b/>
        <sz val="14"/>
        <rFont val="Times New Roman"/>
        <charset val="0"/>
      </rPr>
      <t>2025</t>
    </r>
    <r>
      <rPr>
        <b/>
        <sz val="14"/>
        <rFont val="宋体"/>
        <charset val="134"/>
      </rPr>
      <t>年预算数</t>
    </r>
  </si>
  <si>
    <r>
      <rPr>
        <sz val="14"/>
        <color indexed="8"/>
        <rFont val="宋体"/>
        <charset val="134"/>
      </rPr>
      <t>因公出国（境）费</t>
    </r>
  </si>
  <si>
    <r>
      <rPr>
        <sz val="14"/>
        <color indexed="8"/>
        <rFont val="宋体"/>
        <charset val="134"/>
      </rPr>
      <t>公务用车购置及运行费</t>
    </r>
  </si>
  <si>
    <r>
      <rPr>
        <b/>
        <sz val="14"/>
        <color indexed="8"/>
        <rFont val="宋体"/>
        <charset val="134"/>
      </rPr>
      <t>小计</t>
    </r>
  </si>
  <si>
    <r>
      <rPr>
        <sz val="14"/>
        <color indexed="8"/>
        <rFont val="宋体"/>
        <charset val="134"/>
      </rPr>
      <t>公务用车购置费</t>
    </r>
  </si>
  <si>
    <r>
      <rPr>
        <sz val="14"/>
        <color indexed="8"/>
        <rFont val="宋体"/>
        <charset val="134"/>
      </rPr>
      <t>公务用车运行费</t>
    </r>
  </si>
  <si>
    <r>
      <rPr>
        <sz val="14"/>
        <color indexed="8"/>
        <rFont val="宋体"/>
        <charset val="134"/>
      </rPr>
      <t>公务接待费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</si>
</sst>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#,##0_ "/>
    <numFmt numFmtId="179" formatCode="_-* #,##0_-;\-* #,##0_-;_-* &quot;-&quot;??_-;_-@_-"/>
  </numFmts>
  <fonts count="65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24"/>
      <name val="黑体"/>
      <charset val="134"/>
    </font>
    <font>
      <sz val="14"/>
      <name val="Times New Roman"/>
      <charset val="0"/>
    </font>
    <font>
      <b/>
      <sz val="14"/>
      <color indexed="8"/>
      <name val="Times New Roman"/>
      <charset val="0"/>
    </font>
    <font>
      <b/>
      <sz val="14"/>
      <name val="Times New Roman"/>
      <charset val="0"/>
    </font>
    <font>
      <sz val="14"/>
      <color indexed="8"/>
      <name val="Times New Roman"/>
      <charset val="0"/>
    </font>
    <font>
      <sz val="10"/>
      <name val="Times New Roman"/>
      <charset val="0"/>
    </font>
    <font>
      <b/>
      <sz val="16"/>
      <name val="Times New Roman"/>
      <charset val="0"/>
    </font>
    <font>
      <sz val="14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  <scheme val="major"/>
    </font>
    <font>
      <sz val="14"/>
      <name val="宋体"/>
      <charset val="0"/>
    </font>
    <font>
      <b/>
      <sz val="16"/>
      <name val="宋体"/>
      <charset val="134"/>
      <scheme val="major"/>
    </font>
    <font>
      <sz val="11"/>
      <color indexed="8"/>
      <name val="宋体"/>
      <charset val="134"/>
      <scheme val="minor"/>
    </font>
    <font>
      <sz val="12"/>
      <name val="Arial"/>
      <charset val="134"/>
    </font>
    <font>
      <sz val="12"/>
      <color rgb="FFC0C0C0"/>
      <name val="Arial"/>
      <charset val="134"/>
    </font>
    <font>
      <sz val="12"/>
      <color rgb="FF000000"/>
      <name val="宋体"/>
      <charset val="134"/>
    </font>
    <font>
      <b/>
      <sz val="22"/>
      <color rgb="FF000000"/>
      <name val="黑体"/>
      <charset val="134"/>
    </font>
    <font>
      <sz val="12"/>
      <color rgb="FF000000"/>
      <name val="Arial"/>
      <charset val="134"/>
    </font>
    <font>
      <b/>
      <sz val="12"/>
      <color rgb="FF000000"/>
      <name val="Arial"/>
      <charset val="134"/>
    </font>
    <font>
      <b/>
      <sz val="12"/>
      <name val="Arial"/>
      <charset val="134"/>
    </font>
    <font>
      <sz val="11"/>
      <name val="宋体"/>
      <charset val="134"/>
      <scheme val="minor"/>
    </font>
    <font>
      <sz val="24"/>
      <color rgb="FF000000"/>
      <name val="黑体"/>
      <charset val="134"/>
    </font>
    <font>
      <sz val="14"/>
      <color rgb="FF000000"/>
      <name val="宋体"/>
      <charset val="1"/>
    </font>
    <font>
      <sz val="14"/>
      <color rgb="FF000000"/>
      <name val="Times New Roman"/>
      <charset val="134"/>
    </font>
    <font>
      <sz val="14"/>
      <name val="黑体"/>
      <charset val="134"/>
    </font>
    <font>
      <b/>
      <sz val="14"/>
      <color rgb="FF000000"/>
      <name val="黑体"/>
      <charset val="134"/>
    </font>
    <font>
      <b/>
      <sz val="14"/>
      <color rgb="FF000000"/>
      <name val="Times New Roman"/>
      <charset val="134"/>
    </font>
    <font>
      <b/>
      <sz val="14"/>
      <name val="黑体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sz val="14"/>
      <name val="Times New Roman"/>
      <charset val="1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4"/>
      <name val="Times New Roman"/>
      <charset val="134"/>
    </font>
    <font>
      <b/>
      <sz val="16"/>
      <name val="黑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宋体"/>
      <charset val="134"/>
    </font>
    <font>
      <b/>
      <sz val="14"/>
      <color indexed="8"/>
      <name val="宋体"/>
      <charset val="134"/>
    </font>
    <font>
      <sz val="14"/>
      <color rgb="FF000000"/>
      <name val="Times New Roman"/>
      <charset val="1"/>
    </font>
    <font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" borderId="16" applyNumberFormat="0" applyAlignment="0" applyProtection="0">
      <alignment vertical="center"/>
    </xf>
    <xf numFmtId="0" fontId="51" fillId="5" borderId="17" applyNumberFormat="0" applyAlignment="0" applyProtection="0">
      <alignment vertical="center"/>
    </xf>
    <xf numFmtId="0" fontId="52" fillId="5" borderId="16" applyNumberFormat="0" applyAlignment="0" applyProtection="0">
      <alignment vertical="center"/>
    </xf>
    <xf numFmtId="0" fontId="53" fillId="6" borderId="18" applyNumberFormat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83">
    <xf numFmtId="0" fontId="0" fillId="0" borderId="0" xfId="0">
      <alignment vertical="center"/>
    </xf>
    <xf numFmtId="0" fontId="1" fillId="0" borderId="0" xfId="54" applyFont="1" applyFill="1" applyBorder="1" applyAlignment="1">
      <alignment vertical="center"/>
    </xf>
    <xf numFmtId="0" fontId="2" fillId="0" borderId="0" xfId="54" applyFont="1" applyFill="1" applyBorder="1" applyAlignment="1">
      <alignment vertical="center"/>
    </xf>
    <xf numFmtId="0" fontId="3" fillId="0" borderId="0" xfId="53" applyFont="1" applyFill="1" applyAlignment="1"/>
    <xf numFmtId="0" fontId="4" fillId="0" borderId="0" xfId="53" applyFont="1" applyFill="1" applyAlignment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/>
    <xf numFmtId="0" fontId="6" fillId="0" borderId="0" xfId="54" applyFont="1" applyFill="1" applyBorder="1" applyAlignment="1">
      <alignment horizontal="center" vertical="center" wrapText="1"/>
    </xf>
    <xf numFmtId="0" fontId="7" fillId="0" borderId="0" xfId="54" applyFont="1" applyFill="1" applyBorder="1" applyAlignment="1">
      <alignment horizontal="center" vertical="center"/>
    </xf>
    <xf numFmtId="0" fontId="7" fillId="0" borderId="0" xfId="54" applyFont="1" applyFill="1" applyBorder="1" applyAlignment="1">
      <alignment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54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176" fontId="9" fillId="0" borderId="1" xfId="54" applyNumberFormat="1" applyFont="1" applyFill="1" applyBorder="1" applyAlignment="1">
      <alignment horizontal="center" vertical="center"/>
    </xf>
    <xf numFmtId="176" fontId="9" fillId="0" borderId="1" xfId="54" applyNumberFormat="1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 shrinkToFit="1"/>
    </xf>
    <xf numFmtId="1" fontId="8" fillId="0" borderId="1" xfId="0" applyNumberFormat="1" applyFont="1" applyFill="1" applyBorder="1" applyAlignment="1" applyProtection="1">
      <alignment horizontal="center" vertical="center" wrapText="1" shrinkToFit="1"/>
    </xf>
    <xf numFmtId="49" fontId="10" fillId="0" borderId="1" xfId="0" applyNumberFormat="1" applyFont="1" applyFill="1" applyBorder="1" applyAlignment="1" applyProtection="1">
      <alignment horizontal="left" vertical="center" wrapText="1" shrinkToFit="1"/>
    </xf>
    <xf numFmtId="1" fontId="7" fillId="0" borderId="1" xfId="54" applyNumberFormat="1" applyFont="1" applyFill="1" applyBorder="1" applyAlignment="1">
      <alignment horizontal="center" vertical="center"/>
    </xf>
    <xf numFmtId="1" fontId="7" fillId="0" borderId="1" xfId="54" applyNumberFormat="1" applyFont="1" applyFill="1" applyBorder="1" applyAlignment="1">
      <alignment horizontal="center" vertical="center" wrapText="1"/>
    </xf>
    <xf numFmtId="1" fontId="9" fillId="0" borderId="1" xfId="54" applyNumberFormat="1" applyFont="1" applyFill="1" applyBorder="1" applyAlignment="1">
      <alignment horizontal="center" vertical="center"/>
    </xf>
    <xf numFmtId="1" fontId="9" fillId="0" borderId="1" xfId="54" applyNumberFormat="1" applyFont="1" applyFill="1" applyBorder="1" applyAlignment="1">
      <alignment horizontal="center" vertical="center" wrapText="1"/>
    </xf>
    <xf numFmtId="0" fontId="9" fillId="0" borderId="1" xfId="53" applyNumberFormat="1" applyFont="1" applyFill="1" applyBorder="1" applyAlignment="1" applyProtection="1">
      <alignment horizontal="center" vertical="center"/>
    </xf>
    <xf numFmtId="1" fontId="9" fillId="0" borderId="1" xfId="53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righ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15" fillId="0" borderId="0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horizontal="right" vertical="center" wrapText="1"/>
    </xf>
    <xf numFmtId="0" fontId="13" fillId="0" borderId="0" xfId="0" applyNumberFormat="1" applyFont="1" applyFill="1" applyBorder="1" applyAlignment="1" applyProtection="1">
      <alignment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left" vertical="center" wrapText="1"/>
    </xf>
    <xf numFmtId="177" fontId="10" fillId="0" borderId="1" xfId="52" applyNumberFormat="1" applyFont="1" applyFill="1" applyBorder="1" applyAlignment="1">
      <alignment horizontal="center" vertical="center"/>
    </xf>
    <xf numFmtId="49" fontId="10" fillId="0" borderId="1" xfId="52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0" xfId="49" applyFont="1" applyFill="1" applyAlignment="1">
      <alignment vertical="center"/>
    </xf>
    <xf numFmtId="0" fontId="15" fillId="0" borderId="0" xfId="49" applyFont="1" applyFill="1" applyAlignment="1">
      <alignment vertical="center"/>
    </xf>
    <xf numFmtId="0" fontId="17" fillId="0" borderId="0" xfId="49" applyFont="1" applyFill="1" applyAlignment="1">
      <alignment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51" applyFont="1" applyFill="1" applyAlignment="1">
      <alignment horizontal="center" vertical="center"/>
    </xf>
    <xf numFmtId="0" fontId="13" fillId="0" borderId="0" xfId="0" applyNumberFormat="1" applyFont="1" applyFill="1" applyAlignment="1" applyProtection="1">
      <alignment horizontal="center" vertical="center" wrapText="1"/>
    </xf>
    <xf numFmtId="176" fontId="9" fillId="0" borderId="1" xfId="50" applyNumberFormat="1" applyFont="1" applyFill="1" applyBorder="1" applyAlignment="1">
      <alignment horizontal="center" vertical="center"/>
    </xf>
    <xf numFmtId="176" fontId="7" fillId="0" borderId="1" xfId="50" applyNumberFormat="1" applyFont="1" applyFill="1" applyBorder="1" applyAlignment="1">
      <alignment horizontal="left" vertical="center" wrapText="1"/>
    </xf>
    <xf numFmtId="178" fontId="7" fillId="0" borderId="1" xfId="50" applyNumberFormat="1" applyFont="1" applyFill="1" applyBorder="1" applyAlignment="1">
      <alignment horizontal="center" vertical="center"/>
    </xf>
    <xf numFmtId="178" fontId="7" fillId="0" borderId="1" xfId="50" applyNumberFormat="1" applyFont="1" applyFill="1" applyBorder="1" applyAlignment="1">
      <alignment horizontal="left" vertical="center" wrapText="1"/>
    </xf>
    <xf numFmtId="177" fontId="7" fillId="0" borderId="1" xfId="50" applyNumberFormat="1" applyFont="1" applyFill="1" applyBorder="1" applyAlignment="1">
      <alignment horizontal="center" vertical="center"/>
    </xf>
    <xf numFmtId="177" fontId="7" fillId="0" borderId="1" xfId="50" applyNumberFormat="1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left" vertical="center"/>
    </xf>
    <xf numFmtId="176" fontId="7" fillId="0" borderId="1" xfId="50" applyNumberFormat="1" applyFont="1" applyFill="1" applyBorder="1" applyAlignment="1">
      <alignment horizontal="center" vertical="center"/>
    </xf>
    <xf numFmtId="176" fontId="7" fillId="0" borderId="1" xfId="50" applyNumberFormat="1" applyFont="1" applyFill="1" applyBorder="1" applyAlignment="1">
      <alignment horizontal="center" vertical="center" wrapText="1"/>
    </xf>
    <xf numFmtId="176" fontId="9" fillId="0" borderId="1" xfId="5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Alignment="1">
      <alignment vertical="center"/>
    </xf>
    <xf numFmtId="0" fontId="19" fillId="0" borderId="7" xfId="0" applyFont="1" applyFill="1" applyBorder="1" applyAlignment="1">
      <alignment horizontal="left"/>
    </xf>
    <xf numFmtId="0" fontId="20" fillId="0" borderId="8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right" vertical="center"/>
    </xf>
    <xf numFmtId="0" fontId="22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left" vertical="center"/>
    </xf>
    <xf numFmtId="0" fontId="23" fillId="0" borderId="9" xfId="0" applyFont="1" applyFill="1" applyBorder="1" applyAlignment="1">
      <alignment horizontal="left" vertical="center"/>
    </xf>
    <xf numFmtId="0" fontId="23" fillId="0" borderId="9" xfId="0" applyFont="1" applyFill="1" applyBorder="1" applyAlignment="1">
      <alignment horizontal="right" vertical="center"/>
    </xf>
    <xf numFmtId="0" fontId="24" fillId="0" borderId="7" xfId="0" applyFont="1" applyFill="1" applyBorder="1" applyAlignment="1">
      <alignment horizontal="center" vertical="center"/>
    </xf>
    <xf numFmtId="4" fontId="25" fillId="0" borderId="7" xfId="0" applyNumberFormat="1" applyFont="1" applyFill="1" applyBorder="1" applyAlignment="1">
      <alignment horizontal="right" vertical="center"/>
    </xf>
    <xf numFmtId="4" fontId="19" fillId="0" borderId="7" xfId="0" applyNumberFormat="1" applyFont="1" applyFill="1" applyBorder="1" applyAlignment="1">
      <alignment horizontal="right"/>
    </xf>
    <xf numFmtId="0" fontId="23" fillId="0" borderId="7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6" fillId="0" borderId="0" xfId="0" applyFont="1" applyFill="1">
      <alignment vertical="center"/>
    </xf>
    <xf numFmtId="0" fontId="27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vertical="center"/>
    </xf>
    <xf numFmtId="0" fontId="29" fillId="0" borderId="9" xfId="0" applyFont="1" applyFill="1" applyBorder="1" applyAlignment="1">
      <alignment vertical="center" wrapText="1"/>
    </xf>
    <xf numFmtId="0" fontId="30" fillId="0" borderId="10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177" fontId="33" fillId="0" borderId="1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177" fontId="34" fillId="0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left" vertical="center"/>
    </xf>
    <xf numFmtId="177" fontId="35" fillId="0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10" fontId="39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 wrapText="1"/>
    </xf>
    <xf numFmtId="10" fontId="35" fillId="0" borderId="0" xfId="0" applyNumberFormat="1" applyFont="1" applyFill="1" applyAlignment="1">
      <alignment horizontal="right" vertical="center" wrapText="1"/>
    </xf>
    <xf numFmtId="0" fontId="34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vertical="center" wrapText="1"/>
    </xf>
    <xf numFmtId="3" fontId="35" fillId="0" borderId="1" xfId="0" applyNumberFormat="1" applyFont="1" applyFill="1" applyBorder="1" applyAlignment="1" applyProtection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177" fontId="35" fillId="0" borderId="1" xfId="0" applyNumberFormat="1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5" fillId="0" borderId="0" xfId="0" applyFont="1" applyFill="1" applyAlignment="1">
      <alignment horizontal="center" vertical="center" wrapText="1"/>
    </xf>
    <xf numFmtId="9" fontId="35" fillId="0" borderId="0" xfId="3" applyFont="1" applyFill="1" applyAlignment="1">
      <alignment horizontal="center" vertical="center" wrapText="1"/>
    </xf>
    <xf numFmtId="0" fontId="34" fillId="0" borderId="12" xfId="0" applyNumberFormat="1" applyFont="1" applyFill="1" applyBorder="1" applyAlignment="1" applyProtection="1">
      <alignment horizontal="center" vertical="center" wrapText="1"/>
    </xf>
    <xf numFmtId="0" fontId="34" fillId="0" borderId="12" xfId="0" applyNumberFormat="1" applyFont="1" applyFill="1" applyBorder="1" applyAlignment="1" applyProtection="1">
      <alignment horizontal="center" vertical="center"/>
    </xf>
    <xf numFmtId="0" fontId="34" fillId="0" borderId="12" xfId="0" applyNumberFormat="1" applyFont="1" applyFill="1" applyBorder="1" applyAlignment="1" applyProtection="1">
      <alignment vertical="center" wrapText="1"/>
    </xf>
    <xf numFmtId="10" fontId="34" fillId="0" borderId="12" xfId="0" applyNumberFormat="1" applyFont="1" applyFill="1" applyBorder="1" applyAlignment="1" applyProtection="1">
      <alignment horizontal="center" vertical="center" wrapText="1"/>
    </xf>
    <xf numFmtId="0" fontId="34" fillId="0" borderId="6" xfId="0" applyNumberFormat="1" applyFont="1" applyFill="1" applyBorder="1" applyAlignment="1" applyProtection="1">
      <alignment horizontal="center" vertical="center" wrapText="1"/>
    </xf>
    <xf numFmtId="0" fontId="34" fillId="0" borderId="6" xfId="0" applyNumberFormat="1" applyFont="1" applyFill="1" applyBorder="1" applyAlignment="1" applyProtection="1">
      <alignment horizontal="center" vertical="center"/>
    </xf>
    <xf numFmtId="0" fontId="34" fillId="0" borderId="6" xfId="0" applyNumberFormat="1" applyFont="1" applyFill="1" applyBorder="1" applyAlignment="1" applyProtection="1">
      <alignment vertical="center" wrapText="1"/>
    </xf>
    <xf numFmtId="10" fontId="34" fillId="0" borderId="6" xfId="0" applyNumberFormat="1" applyFont="1" applyFill="1" applyBorder="1" applyAlignment="1" applyProtection="1">
      <alignment horizontal="center" vertical="center" wrapText="1"/>
    </xf>
    <xf numFmtId="0" fontId="34" fillId="0" borderId="1" xfId="0" applyNumberFormat="1" applyFont="1" applyFill="1" applyBorder="1" applyAlignment="1" applyProtection="1">
      <alignment horizontal="center" vertical="center"/>
    </xf>
    <xf numFmtId="179" fontId="34" fillId="0" borderId="6" xfId="1" applyNumberFormat="1" applyFont="1" applyFill="1" applyBorder="1" applyAlignment="1" applyProtection="1">
      <alignment vertical="center" wrapText="1"/>
    </xf>
    <xf numFmtId="10" fontId="34" fillId="0" borderId="1" xfId="0" applyNumberFormat="1" applyFont="1" applyFill="1" applyBorder="1" applyAlignment="1" applyProtection="1">
      <alignment vertical="center"/>
    </xf>
    <xf numFmtId="0" fontId="34" fillId="0" borderId="2" xfId="0" applyNumberFormat="1" applyFont="1" applyFill="1" applyBorder="1" applyAlignment="1" applyProtection="1">
      <alignment horizontal="center" vertical="center"/>
    </xf>
    <xf numFmtId="0" fontId="34" fillId="0" borderId="3" xfId="0" applyNumberFormat="1" applyFont="1" applyFill="1" applyBorder="1" applyAlignment="1" applyProtection="1">
      <alignment horizontal="center" vertical="center"/>
    </xf>
    <xf numFmtId="179" fontId="35" fillId="0" borderId="6" xfId="1" applyNumberFormat="1" applyFont="1" applyFill="1" applyBorder="1" applyAlignment="1" applyProtection="1">
      <alignment vertical="center" wrapText="1"/>
    </xf>
    <xf numFmtId="10" fontId="35" fillId="0" borderId="1" xfId="0" applyNumberFormat="1" applyFont="1" applyFill="1" applyBorder="1" applyAlignment="1" applyProtection="1">
      <alignment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34" fillId="0" borderId="2" xfId="0" applyNumberFormat="1" applyFont="1" applyFill="1" applyBorder="1" applyAlignment="1" applyProtection="1">
      <alignment vertical="center"/>
    </xf>
    <xf numFmtId="41" fontId="34" fillId="0" borderId="1" xfId="0" applyNumberFormat="1" applyFont="1" applyFill="1" applyBorder="1" applyAlignment="1" applyProtection="1">
      <alignment vertical="center"/>
    </xf>
    <xf numFmtId="0" fontId="35" fillId="0" borderId="2" xfId="0" applyNumberFormat="1" applyFont="1" applyFill="1" applyBorder="1" applyAlignment="1" applyProtection="1">
      <alignment vertical="center"/>
    </xf>
    <xf numFmtId="41" fontId="35" fillId="0" borderId="1" xfId="0" applyNumberFormat="1" applyFont="1" applyFill="1" applyBorder="1" applyAlignment="1" applyProtection="1">
      <alignment vertical="center"/>
      <protection locked="0"/>
    </xf>
    <xf numFmtId="0" fontId="35" fillId="0" borderId="1" xfId="0" applyNumberFormat="1" applyFont="1" applyFill="1" applyBorder="1" applyAlignment="1" applyProtection="1">
      <alignment vertical="center"/>
    </xf>
    <xf numFmtId="3" fontId="35" fillId="0" borderId="1" xfId="0" applyNumberFormat="1" applyFont="1" applyFill="1" applyBorder="1" applyAlignment="1" applyProtection="1">
      <alignment vertical="center"/>
    </xf>
    <xf numFmtId="0" fontId="35" fillId="0" borderId="1" xfId="0" applyNumberFormat="1" applyFont="1" applyFill="1" applyBorder="1" applyAlignment="1" applyProtection="1">
      <alignment vertical="center"/>
      <protection locked="0"/>
    </xf>
    <xf numFmtId="0" fontId="41" fillId="0" borderId="0" xfId="0" applyFont="1" applyFill="1" applyAlignment="1">
      <alignment vertical="center"/>
    </xf>
    <xf numFmtId="0" fontId="29" fillId="0" borderId="0" xfId="0" applyNumberFormat="1" applyFont="1" applyFill="1" applyBorder="1" applyAlignment="1" applyProtection="1">
      <alignment horizontal="justify" vertical="center"/>
    </xf>
    <xf numFmtId="0" fontId="35" fillId="0" borderId="2" xfId="0" applyNumberFormat="1" applyFont="1" applyFill="1" applyBorder="1" applyAlignment="1" applyProtection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_国资经营预算表" xfId="50"/>
    <cellStyle name="常规 11" xfId="51"/>
    <cellStyle name="Normal" xfId="52"/>
    <cellStyle name="常规 5" xfId="53"/>
    <cellStyle name="常规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38468;&#20214;2&#65306;2023&#24180;&#22320;&#26041;&#36130;&#25919;&#39044;&#31639;&#34920;&#20849;&#21644;&#21439;&#65288;&#24102;&#20844;&#24335;&#65289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\&#39044;&#31639;\632521_&#20849;&#21644;&#21439;_2025&#24180;&#22320;&#26041;&#36130;&#25919;&#39044;&#31639;&#34920;&#65288;&#20154;&#22823;&#25209;&#22797;&#21475;&#24452;&#65289;_20250312%20143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三"/>
      <sheetName val="表四 (2)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表十二"/>
      <sheetName val="表十三"/>
      <sheetName val="表十四"/>
      <sheetName val="表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简介"/>
      <sheetName val="填表步骤及汇总方法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showGridLines="0" showZeros="0" view="pageBreakPreview" zoomScaleNormal="100" workbookViewId="0">
      <pane ySplit="4" topLeftCell="A5" activePane="bottomLeft" state="frozen"/>
      <selection/>
      <selection pane="bottomLeft" activeCell="D6" sqref="D6"/>
    </sheetView>
  </sheetViews>
  <sheetFormatPr defaultColWidth="9" defaultRowHeight="13.5"/>
  <cols>
    <col min="1" max="1" width="9" style="148"/>
    <col min="2" max="2" width="31.875" style="148" customWidth="1"/>
    <col min="3" max="5" width="15.625" style="149" customWidth="1"/>
    <col min="6" max="6" width="9" style="148"/>
    <col min="7" max="7" width="9.375" style="148"/>
    <col min="8" max="10" width="9" style="148"/>
    <col min="11" max="16384" width="9" style="150"/>
  </cols>
  <sheetData>
    <row r="1" s="146" customFormat="1" ht="60" customHeight="1" spans="1:10">
      <c r="A1" s="131" t="s">
        <v>0</v>
      </c>
      <c r="B1" s="131"/>
      <c r="C1" s="151"/>
      <c r="D1" s="151"/>
      <c r="E1" s="151"/>
      <c r="F1" s="152"/>
      <c r="G1" s="152"/>
      <c r="H1" s="152"/>
      <c r="I1" s="152"/>
      <c r="J1" s="152"/>
    </row>
    <row r="2" ht="20" customHeight="1" spans="1:10">
      <c r="A2" s="153" t="s">
        <v>1</v>
      </c>
      <c r="B2" s="154"/>
      <c r="C2" s="155"/>
      <c r="D2" s="155"/>
      <c r="E2" s="156" t="s">
        <v>2</v>
      </c>
    </row>
    <row r="3" ht="40" customHeight="1" spans="1:10">
      <c r="A3" s="157" t="s">
        <v>3</v>
      </c>
      <c r="B3" s="158" t="s">
        <v>4</v>
      </c>
      <c r="C3" s="159" t="s">
        <v>5</v>
      </c>
      <c r="D3" s="159" t="s">
        <v>6</v>
      </c>
      <c r="E3" s="160" t="s">
        <v>7</v>
      </c>
    </row>
    <row r="4" ht="40" customHeight="1" spans="1:10">
      <c r="A4" s="161"/>
      <c r="B4" s="162"/>
      <c r="C4" s="163"/>
      <c r="D4" s="163"/>
      <c r="E4" s="164"/>
    </row>
    <row r="5" ht="40" customHeight="1" spans="1:10">
      <c r="A5" s="165" t="s">
        <v>8</v>
      </c>
      <c r="B5" s="165"/>
      <c r="C5" s="166">
        <f>SUM(C8,C24)</f>
        <v>93607</v>
      </c>
      <c r="D5" s="166">
        <f>SUM(D8,D24)</f>
        <v>61701</v>
      </c>
      <c r="E5" s="167">
        <f t="shared" ref="E5:E41" si="0">IFERROR((D5-C5)/C5,"-")</f>
        <v>-0.340850577414082</v>
      </c>
    </row>
    <row r="6" ht="40" customHeight="1" spans="1:10">
      <c r="A6" s="168" t="s">
        <v>9</v>
      </c>
      <c r="B6" s="169"/>
      <c r="C6" s="170">
        <v>76979</v>
      </c>
      <c r="D6" s="170">
        <v>48343</v>
      </c>
      <c r="E6" s="171">
        <f t="shared" si="0"/>
        <v>-0.371997557775497</v>
      </c>
    </row>
    <row r="7" ht="40" customHeight="1" spans="1:10">
      <c r="A7" s="168" t="s">
        <v>10</v>
      </c>
      <c r="B7" s="169"/>
      <c r="C7" s="170">
        <v>19258</v>
      </c>
      <c r="D7" s="170">
        <v>5868</v>
      </c>
      <c r="E7" s="171">
        <f t="shared" si="0"/>
        <v>-0.695295461626337</v>
      </c>
    </row>
    <row r="8" ht="40" customHeight="1" spans="1:10">
      <c r="A8" s="172">
        <v>101</v>
      </c>
      <c r="B8" s="173" t="s">
        <v>11</v>
      </c>
      <c r="C8" s="174">
        <f>SUM(C9:C23)</f>
        <v>73255</v>
      </c>
      <c r="D8" s="174">
        <f>SUM(D9:D23)</f>
        <v>48343</v>
      </c>
      <c r="E8" s="167">
        <f t="shared" si="0"/>
        <v>-0.340072350010238</v>
      </c>
    </row>
    <row r="9" ht="40" customHeight="1" spans="1:10">
      <c r="A9" s="172">
        <v>10101</v>
      </c>
      <c r="B9" s="175" t="s">
        <v>12</v>
      </c>
      <c r="C9" s="176">
        <v>40830</v>
      </c>
      <c r="D9" s="176">
        <v>11500</v>
      </c>
      <c r="E9" s="171">
        <f t="shared" si="0"/>
        <v>-0.718344354641195</v>
      </c>
    </row>
    <row r="10" ht="40" customHeight="1" spans="1:10">
      <c r="A10" s="172">
        <v>10102</v>
      </c>
      <c r="B10" s="175" t="s">
        <v>13</v>
      </c>
      <c r="C10" s="176"/>
      <c r="D10" s="176"/>
      <c r="E10" s="171" t="str">
        <f t="shared" si="0"/>
        <v>-</v>
      </c>
    </row>
    <row r="11" ht="40" customHeight="1" spans="1:10">
      <c r="A11" s="172">
        <v>10104</v>
      </c>
      <c r="B11" s="175" t="s">
        <v>14</v>
      </c>
      <c r="C11" s="176">
        <v>6670</v>
      </c>
      <c r="D11" s="176">
        <v>6800</v>
      </c>
      <c r="E11" s="171">
        <f t="shared" si="0"/>
        <v>0.0194902548725637</v>
      </c>
    </row>
    <row r="12" ht="40" customHeight="1" spans="1:10">
      <c r="A12" s="172">
        <v>10106</v>
      </c>
      <c r="B12" s="175" t="s">
        <v>15</v>
      </c>
      <c r="C12" s="176">
        <v>1710</v>
      </c>
      <c r="D12" s="176">
        <v>1745</v>
      </c>
      <c r="E12" s="171">
        <f t="shared" si="0"/>
        <v>0.0204678362573099</v>
      </c>
    </row>
    <row r="13" ht="40" customHeight="1" spans="1:10">
      <c r="A13" s="172">
        <v>10107</v>
      </c>
      <c r="B13" s="175" t="s">
        <v>16</v>
      </c>
      <c r="C13" s="176">
        <v>134</v>
      </c>
      <c r="D13" s="176">
        <v>780</v>
      </c>
      <c r="E13" s="171">
        <f t="shared" si="0"/>
        <v>4.82089552238806</v>
      </c>
    </row>
    <row r="14" ht="40" customHeight="1" spans="1:10">
      <c r="A14" s="172">
        <v>10109</v>
      </c>
      <c r="B14" s="175" t="s">
        <v>17</v>
      </c>
      <c r="C14" s="176">
        <v>2614</v>
      </c>
      <c r="D14" s="176">
        <v>2660</v>
      </c>
      <c r="E14" s="171">
        <f t="shared" si="0"/>
        <v>0.0175975516449885</v>
      </c>
    </row>
    <row r="15" ht="40" customHeight="1" spans="1:10">
      <c r="A15" s="172">
        <v>10110</v>
      </c>
      <c r="B15" s="175" t="s">
        <v>18</v>
      </c>
      <c r="C15" s="176">
        <v>1732</v>
      </c>
      <c r="D15" s="176">
        <v>1737</v>
      </c>
      <c r="E15" s="171">
        <f t="shared" si="0"/>
        <v>0.00288683602771363</v>
      </c>
    </row>
    <row r="16" ht="40" customHeight="1" spans="1:10">
      <c r="A16" s="172">
        <v>10111</v>
      </c>
      <c r="B16" s="175" t="s">
        <v>19</v>
      </c>
      <c r="C16" s="176">
        <v>405</v>
      </c>
      <c r="D16" s="176">
        <v>410</v>
      </c>
      <c r="E16" s="171">
        <f t="shared" si="0"/>
        <v>0.0123456790123457</v>
      </c>
    </row>
    <row r="17" ht="40" customHeight="1" spans="1:10">
      <c r="A17" s="172">
        <v>10112</v>
      </c>
      <c r="B17" s="175" t="s">
        <v>20</v>
      </c>
      <c r="C17" s="176">
        <v>6308</v>
      </c>
      <c r="D17" s="176">
        <v>6370</v>
      </c>
      <c r="E17" s="171">
        <f t="shared" si="0"/>
        <v>0.0098287888395688</v>
      </c>
    </row>
    <row r="18" ht="40" customHeight="1" spans="1:10">
      <c r="A18" s="172">
        <v>10113</v>
      </c>
      <c r="B18" s="175" t="s">
        <v>21</v>
      </c>
      <c r="C18" s="176">
        <v>770</v>
      </c>
      <c r="D18" s="176">
        <v>500</v>
      </c>
      <c r="E18" s="171">
        <f t="shared" si="0"/>
        <v>-0.350649350649351</v>
      </c>
    </row>
    <row r="19" ht="40" customHeight="1" spans="1:10">
      <c r="A19" s="172">
        <v>10114</v>
      </c>
      <c r="B19" s="177" t="s">
        <v>22</v>
      </c>
      <c r="C19" s="178">
        <v>1738</v>
      </c>
      <c r="D19" s="176">
        <v>1740</v>
      </c>
      <c r="E19" s="171">
        <f t="shared" si="0"/>
        <v>0.00115074798619102</v>
      </c>
    </row>
    <row r="20" ht="40" customHeight="1" spans="1:10">
      <c r="A20" s="172">
        <v>10118</v>
      </c>
      <c r="B20" s="177" t="s">
        <v>23</v>
      </c>
      <c r="C20" s="176">
        <v>9311</v>
      </c>
      <c r="D20" s="176">
        <v>13061</v>
      </c>
      <c r="E20" s="171">
        <f t="shared" si="0"/>
        <v>0.402749436150789</v>
      </c>
    </row>
    <row r="21" ht="40" customHeight="1" spans="1:10">
      <c r="A21" s="172">
        <v>10119</v>
      </c>
      <c r="B21" s="177" t="s">
        <v>24</v>
      </c>
      <c r="C21" s="176">
        <v>996</v>
      </c>
      <c r="D21" s="176">
        <v>1000</v>
      </c>
      <c r="E21" s="171">
        <f t="shared" si="0"/>
        <v>0.00401606425702811</v>
      </c>
    </row>
    <row r="22" ht="40" customHeight="1" spans="1:10">
      <c r="A22" s="172">
        <v>10121</v>
      </c>
      <c r="B22" s="177" t="s">
        <v>25</v>
      </c>
      <c r="C22" s="176">
        <v>37</v>
      </c>
      <c r="D22" s="176">
        <v>40</v>
      </c>
      <c r="E22" s="171">
        <f t="shared" si="0"/>
        <v>0.0810810810810811</v>
      </c>
    </row>
    <row r="23" ht="40" customHeight="1" spans="1:10">
      <c r="A23" s="172">
        <v>10199</v>
      </c>
      <c r="B23" s="177" t="s">
        <v>26</v>
      </c>
      <c r="C23" s="178"/>
      <c r="D23" s="176"/>
      <c r="E23" s="171" t="str">
        <f t="shared" si="0"/>
        <v>-</v>
      </c>
    </row>
    <row r="24" ht="40" customHeight="1" spans="1:10">
      <c r="A24" s="172">
        <v>103</v>
      </c>
      <c r="B24" s="173" t="s">
        <v>27</v>
      </c>
      <c r="C24" s="174">
        <f>SUM(C25,C32,C37:C41)</f>
        <v>20352</v>
      </c>
      <c r="D24" s="174">
        <f>SUM(D25,D32,D37:D41)</f>
        <v>13358</v>
      </c>
      <c r="E24" s="167">
        <f t="shared" si="0"/>
        <v>-0.343651729559748</v>
      </c>
    </row>
    <row r="25" ht="40" customHeight="1" spans="1:10">
      <c r="A25" s="172">
        <v>10302</v>
      </c>
      <c r="B25" s="175" t="s">
        <v>28</v>
      </c>
      <c r="C25" s="176">
        <f>SUM(C26:C31)</f>
        <v>7073</v>
      </c>
      <c r="D25" s="176">
        <f>SUM(D26:D31)</f>
        <v>5980</v>
      </c>
      <c r="E25" s="171">
        <f t="shared" si="0"/>
        <v>-0.154531316273151</v>
      </c>
    </row>
    <row r="26" ht="40" customHeight="1" spans="1:10">
      <c r="A26" s="172"/>
      <c r="B26" s="179" t="s">
        <v>29</v>
      </c>
      <c r="C26" s="178">
        <v>1265</v>
      </c>
      <c r="D26" s="176">
        <v>1280</v>
      </c>
      <c r="E26" s="171">
        <f t="shared" si="0"/>
        <v>0.0118577075098814</v>
      </c>
    </row>
    <row r="27" ht="40" customHeight="1" spans="1:10">
      <c r="A27" s="172"/>
      <c r="B27" s="179" t="s">
        <v>30</v>
      </c>
      <c r="C27" s="178">
        <v>1850</v>
      </c>
      <c r="D27" s="176">
        <v>1870</v>
      </c>
      <c r="E27" s="171">
        <f t="shared" si="0"/>
        <v>0.0108108108108108</v>
      </c>
    </row>
    <row r="28" ht="40" customHeight="1" spans="1:10">
      <c r="A28" s="172"/>
      <c r="B28" s="179" t="s">
        <v>31</v>
      </c>
      <c r="C28" s="178"/>
      <c r="D28" s="178"/>
      <c r="E28" s="171" t="str">
        <f t="shared" si="0"/>
        <v>-</v>
      </c>
    </row>
    <row r="29" s="147" customFormat="1" ht="40" customHeight="1" spans="1:10">
      <c r="A29" s="172"/>
      <c r="B29" s="179" t="s">
        <v>32</v>
      </c>
      <c r="C29" s="178">
        <v>960</v>
      </c>
      <c r="D29" s="176">
        <v>990</v>
      </c>
      <c r="E29" s="171">
        <f t="shared" si="0"/>
        <v>0.03125</v>
      </c>
      <c r="F29" s="180"/>
      <c r="G29" s="180"/>
      <c r="H29" s="180"/>
      <c r="I29" s="180"/>
      <c r="J29" s="180"/>
    </row>
    <row r="30" s="147" customFormat="1" ht="40" customHeight="1" spans="1:10">
      <c r="A30" s="172"/>
      <c r="B30" s="179" t="s">
        <v>33</v>
      </c>
      <c r="C30" s="178">
        <v>736</v>
      </c>
      <c r="D30" s="176">
        <v>920</v>
      </c>
      <c r="E30" s="171">
        <f t="shared" si="0"/>
        <v>0.25</v>
      </c>
      <c r="F30" s="180"/>
      <c r="G30" s="180"/>
      <c r="H30" s="180"/>
      <c r="I30" s="180"/>
      <c r="J30" s="180"/>
    </row>
    <row r="31" s="147" customFormat="1" ht="40" customHeight="1" spans="1:10">
      <c r="A31" s="172"/>
      <c r="B31" s="179" t="s">
        <v>34</v>
      </c>
      <c r="C31" s="178">
        <v>2262</v>
      </c>
      <c r="D31" s="176">
        <v>920</v>
      </c>
      <c r="E31" s="171">
        <f t="shared" si="0"/>
        <v>-0.593280282935455</v>
      </c>
      <c r="F31" s="180"/>
      <c r="G31" s="180"/>
      <c r="H31" s="180"/>
      <c r="I31" s="180"/>
      <c r="J31" s="180"/>
    </row>
    <row r="32" ht="40" customHeight="1" spans="1:10">
      <c r="A32" s="172">
        <v>10304</v>
      </c>
      <c r="B32" s="175" t="s">
        <v>35</v>
      </c>
      <c r="C32" s="176">
        <f>SUM(C33:C36)</f>
        <v>1504</v>
      </c>
      <c r="D32" s="176">
        <f>SUM(D33:D36)</f>
        <v>1510</v>
      </c>
      <c r="E32" s="171">
        <f t="shared" si="0"/>
        <v>0.00398936170212766</v>
      </c>
    </row>
    <row r="33" ht="40" customHeight="1" spans="1:5">
      <c r="A33" s="172"/>
      <c r="B33" s="179" t="s">
        <v>36</v>
      </c>
      <c r="C33" s="176">
        <v>1186</v>
      </c>
      <c r="D33" s="176">
        <v>1200</v>
      </c>
      <c r="E33" s="171">
        <f t="shared" si="0"/>
        <v>0.0118043844856661</v>
      </c>
    </row>
    <row r="34" ht="40" customHeight="1" spans="1:5">
      <c r="A34" s="172"/>
      <c r="B34" s="179" t="s">
        <v>37</v>
      </c>
      <c r="C34" s="176">
        <v>232</v>
      </c>
      <c r="D34" s="176">
        <v>240</v>
      </c>
      <c r="E34" s="171">
        <f t="shared" si="0"/>
        <v>0.0344827586206897</v>
      </c>
    </row>
    <row r="35" ht="40" customHeight="1" spans="1:5">
      <c r="A35" s="172"/>
      <c r="B35" s="181" t="s">
        <v>38</v>
      </c>
      <c r="C35" s="176"/>
      <c r="D35" s="176"/>
      <c r="E35" s="171" t="str">
        <f t="shared" si="0"/>
        <v>-</v>
      </c>
    </row>
    <row r="36" ht="40" customHeight="1" spans="1:5">
      <c r="A36" s="172"/>
      <c r="B36" s="179" t="s">
        <v>39</v>
      </c>
      <c r="C36" s="176">
        <v>86</v>
      </c>
      <c r="D36" s="176">
        <v>70</v>
      </c>
      <c r="E36" s="171">
        <f t="shared" si="0"/>
        <v>-0.186046511627907</v>
      </c>
    </row>
    <row r="37" ht="40" customHeight="1" spans="1:5">
      <c r="A37" s="172">
        <v>10305</v>
      </c>
      <c r="B37" s="175" t="s">
        <v>40</v>
      </c>
      <c r="C37" s="178">
        <v>2303</v>
      </c>
      <c r="D37" s="176">
        <v>2418</v>
      </c>
      <c r="E37" s="171">
        <f t="shared" si="0"/>
        <v>0.0499348675640469</v>
      </c>
    </row>
    <row r="38" ht="40" customHeight="1" spans="1:5">
      <c r="A38" s="172">
        <v>10307</v>
      </c>
      <c r="B38" s="182" t="s">
        <v>41</v>
      </c>
      <c r="C38" s="178">
        <v>9368</v>
      </c>
      <c r="D38" s="176">
        <v>3345</v>
      </c>
      <c r="E38" s="171">
        <f t="shared" si="0"/>
        <v>-0.642933390264731</v>
      </c>
    </row>
    <row r="39" ht="40" customHeight="1" spans="1:5">
      <c r="A39" s="172">
        <v>10308</v>
      </c>
      <c r="B39" s="175" t="s">
        <v>42</v>
      </c>
      <c r="C39" s="176"/>
      <c r="D39" s="176"/>
      <c r="E39" s="171" t="str">
        <f t="shared" si="0"/>
        <v>-</v>
      </c>
    </row>
    <row r="40" ht="40" customHeight="1" spans="1:5">
      <c r="A40" s="172">
        <v>10309</v>
      </c>
      <c r="B40" s="175" t="s">
        <v>43</v>
      </c>
      <c r="C40" s="176">
        <v>100</v>
      </c>
      <c r="D40" s="176">
        <v>105</v>
      </c>
      <c r="E40" s="171">
        <f t="shared" si="0"/>
        <v>0.05</v>
      </c>
    </row>
    <row r="41" ht="40" customHeight="1" spans="1:5">
      <c r="A41" s="172">
        <v>10399</v>
      </c>
      <c r="B41" s="175" t="s">
        <v>44</v>
      </c>
      <c r="C41" s="176">
        <v>4</v>
      </c>
      <c r="D41" s="176"/>
      <c r="E41" s="171">
        <f t="shared" si="0"/>
        <v>-1</v>
      </c>
    </row>
  </sheetData>
  <mergeCells count="9">
    <mergeCell ref="A1:E1"/>
    <mergeCell ref="A5:B5"/>
    <mergeCell ref="A6:B6"/>
    <mergeCell ref="A7:B7"/>
    <mergeCell ref="A3:A4"/>
    <mergeCell ref="B3:B4"/>
    <mergeCell ref="C3:C4"/>
    <mergeCell ref="D3:D4"/>
    <mergeCell ref="E3:E4"/>
  </mergeCells>
  <printOptions horizontalCentered="1"/>
  <pageMargins left="0.751388888888889" right="0.751388888888889" top="0.786805555555556" bottom="0.786805555555556" header="0.5" footer="0.5"/>
  <pageSetup paperSize="9" fitToHeight="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10"/>
  <sheetViews>
    <sheetView workbookViewId="0">
      <selection activeCell="I5" sqref="I5"/>
    </sheetView>
  </sheetViews>
  <sheetFormatPr defaultColWidth="8" defaultRowHeight="14.25" outlineLevelCol="4"/>
  <cols>
    <col min="1" max="1" width="12.25" style="5" customWidth="1"/>
    <col min="2" max="2" width="17.75" style="5" customWidth="1"/>
    <col min="3" max="3" width="17.5" style="6" customWidth="1"/>
    <col min="4" max="4" width="16.875" style="6" customWidth="1"/>
    <col min="5" max="5" width="20.75" style="6" customWidth="1"/>
    <col min="6" max="246" width="9.125" style="5"/>
    <col min="247" max="247" width="30.125" style="5" customWidth="1"/>
    <col min="248" max="250" width="16.625" style="5" customWidth="1"/>
    <col min="251" max="251" width="30.125" style="5" customWidth="1"/>
    <col min="252" max="253" width="18" style="5" customWidth="1"/>
    <col min="254" max="254" width="9.125" style="5"/>
    <col min="255" max="16384" width="8" style="7"/>
  </cols>
  <sheetData>
    <row r="1" s="1" customFormat="1" ht="60" customHeight="1" spans="1:5">
      <c r="A1" s="8" t="s">
        <v>728</v>
      </c>
      <c r="B1" s="8"/>
      <c r="C1" s="8"/>
      <c r="D1" s="8"/>
      <c r="E1" s="8"/>
    </row>
    <row r="2" s="2" customFormat="1" ht="20" customHeight="1" spans="1:5">
      <c r="A2" s="9"/>
      <c r="B2" s="10"/>
      <c r="C2" s="9"/>
      <c r="D2" s="9"/>
      <c r="E2" s="9" t="s">
        <v>2</v>
      </c>
    </row>
    <row r="3" s="2" customFormat="1" ht="42" customHeight="1" spans="1:5">
      <c r="A3" s="11" t="s">
        <v>729</v>
      </c>
      <c r="B3" s="11"/>
      <c r="C3" s="12" t="s">
        <v>730</v>
      </c>
      <c r="D3" s="13" t="s">
        <v>731</v>
      </c>
      <c r="E3" s="12" t="s">
        <v>732</v>
      </c>
    </row>
    <row r="4" s="2" customFormat="1" ht="55" hidden="1" customHeight="1" spans="1:5">
      <c r="A4" s="11"/>
      <c r="B4" s="11"/>
      <c r="C4" s="12"/>
      <c r="D4" s="13"/>
      <c r="E4" s="12"/>
    </row>
    <row r="5" s="2" customFormat="1" ht="55" customHeight="1" spans="1:5">
      <c r="A5" s="14" t="s">
        <v>733</v>
      </c>
      <c r="B5" s="15"/>
      <c r="C5" s="16"/>
      <c r="D5" s="17"/>
      <c r="E5" s="18"/>
    </row>
    <row r="6" s="2" customFormat="1" ht="55" customHeight="1" spans="1:5">
      <c r="A6" s="19" t="s">
        <v>734</v>
      </c>
      <c r="B6" s="20" t="s">
        <v>735</v>
      </c>
      <c r="C6" s="21">
        <v>627</v>
      </c>
      <c r="D6" s="21">
        <f>D7+D8</f>
        <v>1028</v>
      </c>
      <c r="E6" s="21">
        <f>E7+E8</f>
        <v>402</v>
      </c>
    </row>
    <row r="7" s="2" customFormat="1" ht="55" customHeight="1" spans="1:5">
      <c r="A7" s="19"/>
      <c r="B7" s="22" t="s">
        <v>736</v>
      </c>
      <c r="C7" s="23">
        <v>84</v>
      </c>
      <c r="D7" s="24">
        <v>580</v>
      </c>
      <c r="E7" s="23">
        <v>24</v>
      </c>
    </row>
    <row r="8" s="3" customFormat="1" ht="55" customHeight="1" spans="1:5">
      <c r="A8" s="19"/>
      <c r="B8" s="22" t="s">
        <v>737</v>
      </c>
      <c r="C8" s="23">
        <v>543</v>
      </c>
      <c r="D8" s="24">
        <v>448</v>
      </c>
      <c r="E8" s="23">
        <v>378</v>
      </c>
    </row>
    <row r="9" s="4" customFormat="1" ht="45" customHeight="1" spans="1:5">
      <c r="A9" s="14" t="s">
        <v>738</v>
      </c>
      <c r="B9" s="15"/>
      <c r="C9" s="25">
        <v>116</v>
      </c>
      <c r="D9" s="26">
        <v>20</v>
      </c>
      <c r="E9" s="25">
        <v>85</v>
      </c>
    </row>
    <row r="10" ht="30" customHeight="1" spans="1:5">
      <c r="A10" s="27" t="s">
        <v>689</v>
      </c>
      <c r="B10" s="27"/>
      <c r="C10" s="28">
        <v>743</v>
      </c>
      <c r="D10" s="28">
        <f>D6+D9</f>
        <v>1048</v>
      </c>
      <c r="E10" s="28">
        <f>E6+E9</f>
        <v>487</v>
      </c>
    </row>
  </sheetData>
  <mergeCells count="9">
    <mergeCell ref="A1:E1"/>
    <mergeCell ref="A5:B5"/>
    <mergeCell ref="A9:B9"/>
    <mergeCell ref="A10:B10"/>
    <mergeCell ref="A6:A8"/>
    <mergeCell ref="C3:C4"/>
    <mergeCell ref="D3:D4"/>
    <mergeCell ref="E3:E4"/>
    <mergeCell ref="A3:B4"/>
  </mergeCells>
  <pageMargins left="0.751388888888889" right="0.751388888888889" top="0.786805555555556" bottom="0.786805555555556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7"/>
  <sheetViews>
    <sheetView tabSelected="1" zoomScale="85" zoomScaleNormal="85" topLeftCell="A215" workbookViewId="0">
      <selection activeCell="E144" sqref="E144"/>
    </sheetView>
  </sheetViews>
  <sheetFormatPr defaultColWidth="9" defaultRowHeight="13.5" outlineLevelCol="4"/>
  <cols>
    <col min="1" max="1" width="9" style="128"/>
    <col min="2" max="2" width="35.5" style="129" customWidth="1"/>
    <col min="3" max="4" width="15.625" style="129" customWidth="1"/>
    <col min="5" max="5" width="15.625" style="130" customWidth="1"/>
  </cols>
  <sheetData>
    <row r="1" ht="60" customHeight="1" spans="1:5">
      <c r="A1" s="131" t="s">
        <v>45</v>
      </c>
      <c r="B1" s="132"/>
      <c r="C1" s="132"/>
      <c r="D1" s="132"/>
      <c r="E1" s="133"/>
    </row>
    <row r="2" ht="20" customHeight="1" spans="1:5">
      <c r="A2" s="134" t="s">
        <v>46</v>
      </c>
      <c r="B2" s="135"/>
      <c r="C2" s="136"/>
      <c r="D2" s="135"/>
      <c r="E2" s="137" t="s">
        <v>2</v>
      </c>
    </row>
    <row r="3" ht="40" customHeight="1" spans="1:5">
      <c r="A3" s="138" t="s">
        <v>47</v>
      </c>
      <c r="B3" s="139"/>
      <c r="C3" s="139" t="s">
        <v>48</v>
      </c>
      <c r="D3" s="138" t="s">
        <v>49</v>
      </c>
      <c r="E3" s="138" t="s">
        <v>6</v>
      </c>
    </row>
    <row r="4" ht="40" customHeight="1" spans="1:5">
      <c r="A4" s="138" t="s">
        <v>50</v>
      </c>
      <c r="B4" s="139" t="s">
        <v>51</v>
      </c>
      <c r="C4" s="139"/>
      <c r="D4" s="138"/>
      <c r="E4" s="138"/>
    </row>
    <row r="5" ht="40" customHeight="1" spans="1:5">
      <c r="A5" s="123">
        <v>201</v>
      </c>
      <c r="B5" s="140" t="s">
        <v>52</v>
      </c>
      <c r="C5" s="141">
        <f>SUM(C6:C34)</f>
        <v>34880</v>
      </c>
      <c r="D5" s="141">
        <f>SUM(D6:D34)</f>
        <v>32681</v>
      </c>
      <c r="E5" s="141">
        <f>SUM(E6:E34)</f>
        <v>37974</v>
      </c>
    </row>
    <row r="6" ht="40" customHeight="1" spans="1:5">
      <c r="A6" s="123">
        <v>20101</v>
      </c>
      <c r="B6" s="140" t="s">
        <v>53</v>
      </c>
      <c r="C6" s="123">
        <v>863</v>
      </c>
      <c r="D6" s="141">
        <v>825</v>
      </c>
      <c r="E6" s="123">
        <v>849</v>
      </c>
    </row>
    <row r="7" ht="40" customHeight="1" spans="1:5">
      <c r="A7" s="123">
        <v>20102</v>
      </c>
      <c r="B7" s="140" t="s">
        <v>54</v>
      </c>
      <c r="C7" s="123">
        <v>542</v>
      </c>
      <c r="D7" s="141">
        <v>573</v>
      </c>
      <c r="E7" s="123">
        <v>1530</v>
      </c>
    </row>
    <row r="8" ht="40" customHeight="1" spans="1:5">
      <c r="A8" s="123">
        <v>20103</v>
      </c>
      <c r="B8" s="140" t="s">
        <v>55</v>
      </c>
      <c r="C8" s="123">
        <v>11702</v>
      </c>
      <c r="D8" s="141">
        <v>11561</v>
      </c>
      <c r="E8" s="123">
        <v>11516</v>
      </c>
    </row>
    <row r="9" ht="40" customHeight="1" spans="1:5">
      <c r="A9" s="123">
        <v>20104</v>
      </c>
      <c r="B9" s="140" t="s">
        <v>56</v>
      </c>
      <c r="C9" s="123">
        <v>5985</v>
      </c>
      <c r="D9" s="141">
        <v>10029</v>
      </c>
      <c r="E9" s="123">
        <v>7050</v>
      </c>
    </row>
    <row r="10" ht="40" customHeight="1" spans="1:5">
      <c r="A10" s="123">
        <v>20105</v>
      </c>
      <c r="B10" s="140" t="s">
        <v>57</v>
      </c>
      <c r="C10" s="123">
        <v>439</v>
      </c>
      <c r="D10" s="141">
        <v>402</v>
      </c>
      <c r="E10" s="123">
        <v>344</v>
      </c>
    </row>
    <row r="11" ht="40" customHeight="1" spans="1:5">
      <c r="A11" s="123">
        <v>20106</v>
      </c>
      <c r="B11" s="140" t="s">
        <v>58</v>
      </c>
      <c r="C11" s="123">
        <v>2138</v>
      </c>
      <c r="D11" s="141">
        <v>1463</v>
      </c>
      <c r="E11" s="123">
        <v>1817</v>
      </c>
    </row>
    <row r="12" ht="40" customHeight="1" spans="1:5">
      <c r="A12" s="123">
        <v>20107</v>
      </c>
      <c r="B12" s="140" t="s">
        <v>59</v>
      </c>
      <c r="C12" s="123">
        <v>150</v>
      </c>
      <c r="D12" s="141">
        <v>252</v>
      </c>
      <c r="E12" s="123">
        <v>1894</v>
      </c>
    </row>
    <row r="13" ht="40" customHeight="1" spans="1:5">
      <c r="A13" s="123">
        <v>20108</v>
      </c>
      <c r="B13" s="140" t="s">
        <v>60</v>
      </c>
      <c r="C13" s="123">
        <v>369</v>
      </c>
      <c r="D13" s="141">
        <v>344</v>
      </c>
      <c r="E13" s="123">
        <v>336</v>
      </c>
    </row>
    <row r="14" ht="40" customHeight="1" spans="1:5">
      <c r="A14" s="123">
        <v>20109</v>
      </c>
      <c r="B14" s="140" t="s">
        <v>61</v>
      </c>
      <c r="C14" s="123"/>
      <c r="D14" s="141"/>
      <c r="E14" s="123"/>
    </row>
    <row r="15" ht="40" customHeight="1" spans="1:5">
      <c r="A15" s="123">
        <v>20111</v>
      </c>
      <c r="B15" s="140" t="s">
        <v>62</v>
      </c>
      <c r="C15" s="123">
        <v>763</v>
      </c>
      <c r="D15" s="141">
        <v>788</v>
      </c>
      <c r="E15" s="123">
        <v>804</v>
      </c>
    </row>
    <row r="16" ht="40" customHeight="1" spans="1:5">
      <c r="A16" s="123">
        <v>20113</v>
      </c>
      <c r="B16" s="140" t="s">
        <v>63</v>
      </c>
      <c r="C16" s="123">
        <v>10</v>
      </c>
      <c r="D16" s="141">
        <v>10</v>
      </c>
      <c r="E16" s="123">
        <v>20</v>
      </c>
    </row>
    <row r="17" ht="40" customHeight="1" spans="1:5">
      <c r="A17" s="123">
        <v>20114</v>
      </c>
      <c r="B17" s="140" t="s">
        <v>64</v>
      </c>
      <c r="C17" s="123"/>
      <c r="D17" s="141"/>
      <c r="E17" s="123"/>
    </row>
    <row r="18" ht="40" customHeight="1" spans="1:5">
      <c r="A18" s="123">
        <v>20123</v>
      </c>
      <c r="B18" s="140" t="s">
        <v>65</v>
      </c>
      <c r="C18" s="123">
        <v>10</v>
      </c>
      <c r="D18" s="141">
        <v>33</v>
      </c>
      <c r="E18" s="123">
        <v>101</v>
      </c>
    </row>
    <row r="19" ht="40" customHeight="1" spans="1:5">
      <c r="A19" s="123">
        <v>20125</v>
      </c>
      <c r="B19" s="140" t="s">
        <v>66</v>
      </c>
      <c r="C19" s="123"/>
      <c r="D19" s="141"/>
      <c r="E19" s="123"/>
    </row>
    <row r="20" ht="40" customHeight="1" spans="1:5">
      <c r="A20" s="123">
        <v>20126</v>
      </c>
      <c r="B20" s="140" t="s">
        <v>67</v>
      </c>
      <c r="C20" s="123">
        <v>57</v>
      </c>
      <c r="D20" s="141">
        <v>54</v>
      </c>
      <c r="E20" s="123">
        <v>67</v>
      </c>
    </row>
    <row r="21" ht="40" customHeight="1" spans="1:5">
      <c r="A21" s="123">
        <v>20128</v>
      </c>
      <c r="B21" s="140" t="s">
        <v>68</v>
      </c>
      <c r="C21" s="123"/>
      <c r="D21" s="141"/>
      <c r="E21" s="123"/>
    </row>
    <row r="22" ht="40" customHeight="1" spans="1:5">
      <c r="A22" s="123">
        <v>20129</v>
      </c>
      <c r="B22" s="140" t="s">
        <v>69</v>
      </c>
      <c r="C22" s="123">
        <v>493</v>
      </c>
      <c r="D22" s="141">
        <v>492</v>
      </c>
      <c r="E22" s="123">
        <v>535</v>
      </c>
    </row>
    <row r="23" ht="40" customHeight="1" spans="1:5">
      <c r="A23" s="123">
        <v>20131</v>
      </c>
      <c r="B23" s="140" t="s">
        <v>70</v>
      </c>
      <c r="C23" s="123">
        <v>1493</v>
      </c>
      <c r="D23" s="141">
        <v>900</v>
      </c>
      <c r="E23" s="123">
        <v>764</v>
      </c>
    </row>
    <row r="24" ht="40" customHeight="1" spans="1:5">
      <c r="A24" s="123">
        <v>20132</v>
      </c>
      <c r="B24" s="140" t="s">
        <v>71</v>
      </c>
      <c r="C24" s="123">
        <v>1656</v>
      </c>
      <c r="D24" s="141">
        <v>1674</v>
      </c>
      <c r="E24" s="123">
        <v>1766</v>
      </c>
    </row>
    <row r="25" ht="40" customHeight="1" spans="1:5">
      <c r="A25" s="123">
        <v>20133</v>
      </c>
      <c r="B25" s="140" t="s">
        <v>72</v>
      </c>
      <c r="C25" s="123">
        <v>584</v>
      </c>
      <c r="D25" s="141">
        <v>803</v>
      </c>
      <c r="E25" s="123">
        <v>900</v>
      </c>
    </row>
    <row r="26" ht="40" customHeight="1" spans="1:5">
      <c r="A26" s="123">
        <v>20134</v>
      </c>
      <c r="B26" s="140" t="s">
        <v>73</v>
      </c>
      <c r="C26" s="123">
        <v>975</v>
      </c>
      <c r="D26" s="141">
        <v>1089</v>
      </c>
      <c r="E26" s="123">
        <v>1026</v>
      </c>
    </row>
    <row r="27" ht="40" customHeight="1" spans="1:5">
      <c r="A27" s="123">
        <v>20135</v>
      </c>
      <c r="B27" s="140" t="s">
        <v>74</v>
      </c>
      <c r="C27" s="123"/>
      <c r="D27" s="141"/>
      <c r="E27" s="123"/>
    </row>
    <row r="28" ht="40" customHeight="1" spans="1:5">
      <c r="A28" s="123">
        <v>20136</v>
      </c>
      <c r="B28" s="140" t="s">
        <v>75</v>
      </c>
      <c r="C28" s="123">
        <v>13</v>
      </c>
      <c r="D28" s="141">
        <v>13</v>
      </c>
      <c r="E28" s="123">
        <v>41</v>
      </c>
    </row>
    <row r="29" ht="40" customHeight="1" spans="1:5">
      <c r="A29" s="123">
        <v>20137</v>
      </c>
      <c r="B29" s="140" t="s">
        <v>76</v>
      </c>
      <c r="C29" s="123"/>
      <c r="D29" s="141"/>
      <c r="E29" s="123"/>
    </row>
    <row r="30" ht="40" customHeight="1" spans="1:5">
      <c r="A30" s="123">
        <v>20138</v>
      </c>
      <c r="B30" s="140" t="s">
        <v>77</v>
      </c>
      <c r="C30" s="123">
        <v>942</v>
      </c>
      <c r="D30" s="141">
        <v>935</v>
      </c>
      <c r="E30" s="123">
        <v>844</v>
      </c>
    </row>
    <row r="31" ht="40" customHeight="1" spans="1:5">
      <c r="A31" s="123">
        <v>20139</v>
      </c>
      <c r="B31" s="140" t="s">
        <v>78</v>
      </c>
      <c r="C31" s="123">
        <v>80</v>
      </c>
      <c r="D31" s="123">
        <v>410</v>
      </c>
      <c r="E31" s="123">
        <v>25</v>
      </c>
    </row>
    <row r="32" ht="40" customHeight="1" spans="1:5">
      <c r="A32" s="123">
        <v>20140</v>
      </c>
      <c r="B32" s="140" t="s">
        <v>79</v>
      </c>
      <c r="C32" s="123">
        <v>10</v>
      </c>
      <c r="D32" s="141">
        <v>10</v>
      </c>
      <c r="E32" s="123">
        <v>32</v>
      </c>
    </row>
    <row r="33" ht="40" customHeight="1" spans="1:5">
      <c r="A33" s="123">
        <v>20141</v>
      </c>
      <c r="B33" s="140" t="s">
        <v>80</v>
      </c>
      <c r="C33" s="123"/>
      <c r="D33" s="141"/>
      <c r="E33" s="123"/>
    </row>
    <row r="34" ht="40" customHeight="1" spans="1:5">
      <c r="A34" s="123">
        <v>20199</v>
      </c>
      <c r="B34" s="140" t="s">
        <v>81</v>
      </c>
      <c r="C34" s="123">
        <v>5606</v>
      </c>
      <c r="D34" s="141">
        <v>21</v>
      </c>
      <c r="E34" s="123">
        <v>5713</v>
      </c>
    </row>
    <row r="35" ht="40" customHeight="1" spans="1:5">
      <c r="A35" s="123">
        <v>202</v>
      </c>
      <c r="B35" s="140" t="s">
        <v>82</v>
      </c>
      <c r="C35" s="123"/>
      <c r="D35" s="141"/>
      <c r="E35" s="123"/>
    </row>
    <row r="36" ht="40" customHeight="1" spans="1:5">
      <c r="A36" s="123">
        <v>20201</v>
      </c>
      <c r="B36" s="140" t="s">
        <v>83</v>
      </c>
      <c r="C36" s="123"/>
      <c r="D36" s="141"/>
      <c r="E36" s="123"/>
    </row>
    <row r="37" ht="40" customHeight="1" spans="1:5">
      <c r="A37" s="123">
        <v>20202</v>
      </c>
      <c r="B37" s="140" t="s">
        <v>84</v>
      </c>
      <c r="C37" s="123"/>
      <c r="D37" s="141"/>
      <c r="E37" s="123"/>
    </row>
    <row r="38" ht="40" customHeight="1" spans="1:5">
      <c r="A38" s="123">
        <v>20203</v>
      </c>
      <c r="B38" s="140" t="s">
        <v>85</v>
      </c>
      <c r="C38" s="123"/>
      <c r="D38" s="141"/>
      <c r="E38" s="123"/>
    </row>
    <row r="39" s="127" customFormat="1" ht="40" customHeight="1" spans="1:5">
      <c r="A39" s="123">
        <v>20204</v>
      </c>
      <c r="B39" s="140" t="s">
        <v>86</v>
      </c>
      <c r="C39" s="123"/>
      <c r="D39" s="141"/>
      <c r="E39" s="123"/>
    </row>
    <row r="40" ht="40" customHeight="1" spans="1:5">
      <c r="A40" s="123">
        <v>20205</v>
      </c>
      <c r="B40" s="140" t="s">
        <v>87</v>
      </c>
      <c r="C40" s="123"/>
      <c r="D40" s="141"/>
      <c r="E40" s="123"/>
    </row>
    <row r="41" ht="40" customHeight="1" spans="1:5">
      <c r="A41" s="123">
        <v>20206</v>
      </c>
      <c r="B41" s="140" t="s">
        <v>88</v>
      </c>
      <c r="C41" s="123"/>
      <c r="D41" s="141"/>
      <c r="E41" s="123"/>
    </row>
    <row r="42" ht="40" customHeight="1" spans="1:5">
      <c r="A42" s="123">
        <v>20207</v>
      </c>
      <c r="B42" s="140" t="s">
        <v>89</v>
      </c>
      <c r="C42" s="123"/>
      <c r="D42" s="141"/>
      <c r="E42" s="123"/>
    </row>
    <row r="43" ht="40" customHeight="1" spans="1:5">
      <c r="A43" s="123">
        <v>20208</v>
      </c>
      <c r="B43" s="140" t="s">
        <v>90</v>
      </c>
      <c r="C43" s="123"/>
      <c r="D43" s="141"/>
      <c r="E43" s="123"/>
    </row>
    <row r="44" ht="40" customHeight="1" spans="1:5">
      <c r="A44" s="123">
        <v>20299</v>
      </c>
      <c r="B44" s="140" t="s">
        <v>91</v>
      </c>
      <c r="C44" s="123"/>
      <c r="D44" s="141"/>
      <c r="E44" s="123"/>
    </row>
    <row r="45" ht="40" customHeight="1" spans="1:5">
      <c r="A45" s="123">
        <v>203</v>
      </c>
      <c r="B45" s="140" t="s">
        <v>92</v>
      </c>
      <c r="C45" s="141">
        <f>SUM(C46:C50)</f>
        <v>74</v>
      </c>
      <c r="D45" s="141">
        <f>SUM(D46:D50)</f>
        <v>107</v>
      </c>
      <c r="E45" s="141">
        <f>SUM(E46:E50)</f>
        <v>191</v>
      </c>
    </row>
    <row r="46" ht="40" customHeight="1" spans="1:5">
      <c r="A46" s="123">
        <v>20301</v>
      </c>
      <c r="B46" s="140" t="s">
        <v>93</v>
      </c>
      <c r="C46" s="123"/>
      <c r="D46" s="141"/>
      <c r="E46" s="123"/>
    </row>
    <row r="47" ht="40" customHeight="1" spans="1:5">
      <c r="A47" s="123">
        <v>20304</v>
      </c>
      <c r="B47" s="140" t="s">
        <v>94</v>
      </c>
      <c r="C47" s="123"/>
      <c r="D47" s="141"/>
      <c r="E47" s="123"/>
    </row>
    <row r="48" ht="40" customHeight="1" spans="1:5">
      <c r="A48" s="123">
        <v>20305</v>
      </c>
      <c r="B48" s="140" t="s">
        <v>95</v>
      </c>
      <c r="C48" s="123"/>
      <c r="D48" s="141"/>
      <c r="E48" s="123"/>
    </row>
    <row r="49" ht="40" customHeight="1" spans="1:5">
      <c r="A49" s="123">
        <v>20306</v>
      </c>
      <c r="B49" s="140" t="s">
        <v>96</v>
      </c>
      <c r="C49" s="123">
        <v>60</v>
      </c>
      <c r="D49" s="141">
        <v>95</v>
      </c>
      <c r="E49" s="123"/>
    </row>
    <row r="50" ht="40" customHeight="1" spans="1:5">
      <c r="A50" s="123">
        <v>20399</v>
      </c>
      <c r="B50" s="140" t="s">
        <v>97</v>
      </c>
      <c r="C50" s="123">
        <v>14</v>
      </c>
      <c r="D50" s="141">
        <v>12</v>
      </c>
      <c r="E50" s="123">
        <v>191</v>
      </c>
    </row>
    <row r="51" ht="40" customHeight="1" spans="1:5">
      <c r="A51" s="123">
        <v>204</v>
      </c>
      <c r="B51" s="140" t="s">
        <v>98</v>
      </c>
      <c r="C51" s="142">
        <f>SUM(C52:C62)</f>
        <v>10608</v>
      </c>
      <c r="D51" s="142">
        <f>SUM(D52:D62)</f>
        <v>10490</v>
      </c>
      <c r="E51" s="142">
        <f>SUM(E52:E62)</f>
        <v>10545</v>
      </c>
    </row>
    <row r="52" ht="40" customHeight="1" spans="1:5">
      <c r="A52" s="123">
        <v>20401</v>
      </c>
      <c r="B52" s="140" t="s">
        <v>99</v>
      </c>
      <c r="C52" s="123"/>
      <c r="D52" s="141"/>
      <c r="E52" s="123"/>
    </row>
    <row r="53" ht="40" customHeight="1" spans="1:5">
      <c r="A53" s="123">
        <v>20402</v>
      </c>
      <c r="B53" s="140" t="s">
        <v>100</v>
      </c>
      <c r="C53" s="123">
        <v>8475</v>
      </c>
      <c r="D53" s="141">
        <v>8427</v>
      </c>
      <c r="E53" s="123">
        <v>8743</v>
      </c>
    </row>
    <row r="54" ht="40" customHeight="1" spans="1:5">
      <c r="A54" s="123">
        <v>20403</v>
      </c>
      <c r="B54" s="140" t="s">
        <v>101</v>
      </c>
      <c r="C54" s="123"/>
      <c r="D54" s="141"/>
      <c r="E54" s="123"/>
    </row>
    <row r="55" ht="40" customHeight="1" spans="1:5">
      <c r="A55" s="123">
        <v>20404</v>
      </c>
      <c r="B55" s="140" t="s">
        <v>102</v>
      </c>
      <c r="C55" s="123">
        <v>14</v>
      </c>
      <c r="D55" s="141">
        <v>16</v>
      </c>
      <c r="E55" s="123">
        <v>9</v>
      </c>
    </row>
    <row r="56" ht="40" customHeight="1" spans="1:5">
      <c r="A56" s="123">
        <v>20405</v>
      </c>
      <c r="B56" s="140" t="s">
        <v>103</v>
      </c>
      <c r="C56" s="123">
        <v>258</v>
      </c>
      <c r="D56" s="141">
        <v>232</v>
      </c>
      <c r="E56" s="123">
        <v>9</v>
      </c>
    </row>
    <row r="57" ht="40" customHeight="1" spans="1:5">
      <c r="A57" s="123">
        <v>20406</v>
      </c>
      <c r="B57" s="140" t="s">
        <v>104</v>
      </c>
      <c r="C57" s="123">
        <v>1861</v>
      </c>
      <c r="D57" s="141">
        <v>1815</v>
      </c>
      <c r="E57" s="123">
        <v>1784</v>
      </c>
    </row>
    <row r="58" ht="40" customHeight="1" spans="1:5">
      <c r="A58" s="123">
        <v>20407</v>
      </c>
      <c r="B58" s="140" t="s">
        <v>105</v>
      </c>
      <c r="C58" s="123"/>
      <c r="D58" s="141"/>
      <c r="E58" s="123"/>
    </row>
    <row r="59" ht="40" customHeight="1" spans="1:5">
      <c r="A59" s="123">
        <v>20408</v>
      </c>
      <c r="B59" s="140" t="s">
        <v>106</v>
      </c>
      <c r="C59" s="123"/>
      <c r="D59" s="141"/>
      <c r="E59" s="123"/>
    </row>
    <row r="60" ht="40" customHeight="1" spans="1:5">
      <c r="A60" s="123">
        <v>20409</v>
      </c>
      <c r="B60" s="140" t="s">
        <v>107</v>
      </c>
      <c r="C60" s="123"/>
      <c r="D60" s="141"/>
      <c r="E60" s="123"/>
    </row>
    <row r="61" ht="40" customHeight="1" spans="1:5">
      <c r="A61" s="123">
        <v>20410</v>
      </c>
      <c r="B61" s="140" t="s">
        <v>108</v>
      </c>
      <c r="C61" s="123"/>
      <c r="D61" s="141"/>
      <c r="E61" s="123"/>
    </row>
    <row r="62" ht="40" customHeight="1" spans="1:5">
      <c r="A62" s="123">
        <v>20499</v>
      </c>
      <c r="B62" s="140" t="s">
        <v>109</v>
      </c>
      <c r="C62" s="123"/>
      <c r="D62" s="141"/>
      <c r="E62" s="123"/>
    </row>
    <row r="63" ht="40" customHeight="1" spans="1:5">
      <c r="A63" s="123">
        <v>205</v>
      </c>
      <c r="B63" s="140" t="s">
        <v>110</v>
      </c>
      <c r="C63" s="142">
        <f>SUM(C64:C73)</f>
        <v>47312</v>
      </c>
      <c r="D63" s="143">
        <f>SUM(D64:D73)</f>
        <v>47610</v>
      </c>
      <c r="E63" s="142">
        <f>SUM(E64:E73)</f>
        <v>67058</v>
      </c>
    </row>
    <row r="64" ht="40" customHeight="1" spans="1:5">
      <c r="A64" s="123">
        <v>20501</v>
      </c>
      <c r="B64" s="140" t="s">
        <v>111</v>
      </c>
      <c r="C64" s="123">
        <v>3721</v>
      </c>
      <c r="D64" s="141">
        <v>3400</v>
      </c>
      <c r="E64" s="123">
        <v>3960</v>
      </c>
    </row>
    <row r="65" ht="40" customHeight="1" spans="1:5">
      <c r="A65" s="123">
        <v>20502</v>
      </c>
      <c r="B65" s="140" t="s">
        <v>112</v>
      </c>
      <c r="C65" s="123">
        <v>40299</v>
      </c>
      <c r="D65" s="141">
        <v>41835</v>
      </c>
      <c r="E65" s="123">
        <v>59610</v>
      </c>
    </row>
    <row r="66" ht="40" customHeight="1" spans="1:5">
      <c r="A66" s="123">
        <v>20503</v>
      </c>
      <c r="B66" s="140" t="s">
        <v>113</v>
      </c>
      <c r="C66" s="123"/>
      <c r="D66" s="141"/>
      <c r="E66" s="123"/>
    </row>
    <row r="67" ht="40" customHeight="1" spans="1:5">
      <c r="A67" s="123">
        <v>20504</v>
      </c>
      <c r="B67" s="140" t="s">
        <v>114</v>
      </c>
      <c r="C67" s="123"/>
      <c r="D67" s="141"/>
      <c r="E67" s="123"/>
    </row>
    <row r="68" ht="40" customHeight="1" spans="1:5">
      <c r="A68" s="123">
        <v>20505</v>
      </c>
      <c r="B68" s="140" t="s">
        <v>115</v>
      </c>
      <c r="C68" s="123"/>
      <c r="D68" s="141"/>
      <c r="E68" s="123"/>
    </row>
    <row r="69" ht="40" customHeight="1" spans="1:5">
      <c r="A69" s="123">
        <v>20506</v>
      </c>
      <c r="B69" s="140" t="s">
        <v>116</v>
      </c>
      <c r="C69" s="123"/>
      <c r="D69" s="141"/>
      <c r="E69" s="123"/>
    </row>
    <row r="70" ht="40" customHeight="1" spans="1:5">
      <c r="A70" s="123">
        <v>20507</v>
      </c>
      <c r="B70" s="140" t="s">
        <v>117</v>
      </c>
      <c r="C70" s="123">
        <v>21</v>
      </c>
      <c r="D70" s="141">
        <v>19</v>
      </c>
      <c r="E70" s="123">
        <v>22</v>
      </c>
    </row>
    <row r="71" ht="40" customHeight="1" spans="1:5">
      <c r="A71" s="123">
        <v>20508</v>
      </c>
      <c r="B71" s="140" t="s">
        <v>118</v>
      </c>
      <c r="C71" s="123">
        <v>1041</v>
      </c>
      <c r="D71" s="141">
        <v>934</v>
      </c>
      <c r="E71" s="123">
        <v>592</v>
      </c>
    </row>
    <row r="72" ht="40" customHeight="1" spans="1:5">
      <c r="A72" s="123">
        <v>20509</v>
      </c>
      <c r="B72" s="140" t="s">
        <v>119</v>
      </c>
      <c r="C72" s="123">
        <v>2230</v>
      </c>
      <c r="D72" s="141">
        <v>1422</v>
      </c>
      <c r="E72" s="123">
        <v>2874</v>
      </c>
    </row>
    <row r="73" ht="40" customHeight="1" spans="1:5">
      <c r="A73" s="123">
        <v>20599</v>
      </c>
      <c r="B73" s="140" t="s">
        <v>120</v>
      </c>
      <c r="C73" s="123"/>
      <c r="D73" s="141"/>
      <c r="E73" s="123"/>
    </row>
    <row r="74" ht="40" customHeight="1" spans="1:5">
      <c r="A74" s="123">
        <v>206</v>
      </c>
      <c r="B74" s="140" t="s">
        <v>121</v>
      </c>
      <c r="C74" s="141">
        <f>SUM(C75:C84)</f>
        <v>266</v>
      </c>
      <c r="D74" s="141">
        <f>SUM(D75:D84)</f>
        <v>463</v>
      </c>
      <c r="E74" s="141">
        <f>SUM(E75:E84)</f>
        <v>383</v>
      </c>
    </row>
    <row r="75" ht="40" customHeight="1" spans="1:5">
      <c r="A75" s="123">
        <v>20601</v>
      </c>
      <c r="B75" s="140" t="s">
        <v>122</v>
      </c>
      <c r="C75" s="123"/>
      <c r="D75" s="141"/>
      <c r="E75" s="123"/>
    </row>
    <row r="76" ht="40" customHeight="1" spans="1:5">
      <c r="A76" s="123">
        <v>20602</v>
      </c>
      <c r="B76" s="140" t="s">
        <v>123</v>
      </c>
      <c r="C76" s="123"/>
      <c r="D76" s="141"/>
      <c r="E76" s="123"/>
    </row>
    <row r="77" ht="40" customHeight="1" spans="1:5">
      <c r="A77" s="123">
        <v>20603</v>
      </c>
      <c r="B77" s="140" t="s">
        <v>124</v>
      </c>
      <c r="C77" s="123"/>
      <c r="D77" s="141"/>
      <c r="E77" s="123"/>
    </row>
    <row r="78" ht="40" customHeight="1" spans="1:5">
      <c r="A78" s="123">
        <v>20604</v>
      </c>
      <c r="B78" s="140" t="s">
        <v>125</v>
      </c>
      <c r="C78" s="123"/>
      <c r="D78" s="141"/>
      <c r="E78" s="123"/>
    </row>
    <row r="79" ht="40" customHeight="1" spans="1:5">
      <c r="A79" s="123">
        <v>20605</v>
      </c>
      <c r="B79" s="140" t="s">
        <v>126</v>
      </c>
      <c r="C79" s="123">
        <v>16</v>
      </c>
      <c r="D79" s="141">
        <v>142</v>
      </c>
      <c r="E79" s="123">
        <v>127</v>
      </c>
    </row>
    <row r="80" ht="40" customHeight="1" spans="1:5">
      <c r="A80" s="123">
        <v>20606</v>
      </c>
      <c r="B80" s="140" t="s">
        <v>127</v>
      </c>
      <c r="C80" s="123"/>
      <c r="D80" s="141"/>
      <c r="E80" s="123"/>
    </row>
    <row r="81" ht="40" customHeight="1" spans="1:5">
      <c r="A81" s="123">
        <v>20607</v>
      </c>
      <c r="B81" s="140" t="s">
        <v>128</v>
      </c>
      <c r="C81" s="123">
        <v>22</v>
      </c>
      <c r="D81" s="141">
        <v>38</v>
      </c>
      <c r="E81" s="123">
        <v>43</v>
      </c>
    </row>
    <row r="82" ht="40" customHeight="1" spans="1:5">
      <c r="A82" s="123">
        <v>20608</v>
      </c>
      <c r="B82" s="140" t="s">
        <v>129</v>
      </c>
      <c r="C82" s="123"/>
      <c r="D82" s="141"/>
      <c r="E82" s="123"/>
    </row>
    <row r="83" ht="40" customHeight="1" spans="1:5">
      <c r="A83" s="123">
        <v>20609</v>
      </c>
      <c r="B83" s="140" t="s">
        <v>130</v>
      </c>
      <c r="C83" s="123">
        <v>100</v>
      </c>
      <c r="D83" s="141">
        <v>60</v>
      </c>
      <c r="E83" s="123">
        <v>40</v>
      </c>
    </row>
    <row r="84" ht="40" customHeight="1" spans="1:5">
      <c r="A84" s="123">
        <v>20699</v>
      </c>
      <c r="B84" s="140" t="s">
        <v>131</v>
      </c>
      <c r="C84" s="123">
        <v>128</v>
      </c>
      <c r="D84" s="141">
        <v>223</v>
      </c>
      <c r="E84" s="123">
        <v>173</v>
      </c>
    </row>
    <row r="85" ht="40" customHeight="1" spans="1:5">
      <c r="A85" s="123">
        <v>207</v>
      </c>
      <c r="B85" s="140" t="s">
        <v>132</v>
      </c>
      <c r="C85" s="142">
        <f>SUM(C86:C91)</f>
        <v>6376</v>
      </c>
      <c r="D85" s="142">
        <f>SUM(D86:D91)</f>
        <v>6155</v>
      </c>
      <c r="E85" s="142">
        <f>SUM(E86:E91)</f>
        <v>4738</v>
      </c>
    </row>
    <row r="86" ht="40" customHeight="1" spans="1:5">
      <c r="A86" s="123">
        <v>20701</v>
      </c>
      <c r="B86" s="140" t="s">
        <v>133</v>
      </c>
      <c r="C86" s="123">
        <v>4540</v>
      </c>
      <c r="D86" s="141">
        <v>3850</v>
      </c>
      <c r="E86" s="123">
        <v>2748</v>
      </c>
    </row>
    <row r="87" ht="40" customHeight="1" spans="1:5">
      <c r="A87" s="123">
        <v>20702</v>
      </c>
      <c r="B87" s="140" t="s">
        <v>134</v>
      </c>
      <c r="C87" s="123">
        <v>10</v>
      </c>
      <c r="D87" s="141">
        <v>10</v>
      </c>
      <c r="E87" s="123">
        <v>20</v>
      </c>
    </row>
    <row r="88" ht="40" customHeight="1" spans="1:5">
      <c r="A88" s="123">
        <v>20703</v>
      </c>
      <c r="B88" s="140" t="s">
        <v>135</v>
      </c>
      <c r="C88" s="123">
        <v>419</v>
      </c>
      <c r="D88" s="141">
        <v>856</v>
      </c>
      <c r="E88" s="123">
        <v>295</v>
      </c>
    </row>
    <row r="89" ht="40" customHeight="1" spans="1:5">
      <c r="A89" s="123">
        <v>20706</v>
      </c>
      <c r="B89" s="140" t="s">
        <v>136</v>
      </c>
      <c r="C89" s="123"/>
      <c r="D89" s="141">
        <v>0</v>
      </c>
      <c r="E89" s="123"/>
    </row>
    <row r="90" ht="40" customHeight="1" spans="1:5">
      <c r="A90" s="123">
        <v>20708</v>
      </c>
      <c r="B90" s="140" t="s">
        <v>137</v>
      </c>
      <c r="C90" s="123">
        <v>1136</v>
      </c>
      <c r="D90" s="141">
        <v>1200</v>
      </c>
      <c r="E90" s="123">
        <v>1202</v>
      </c>
    </row>
    <row r="91" ht="40" customHeight="1" spans="1:5">
      <c r="A91" s="123">
        <v>20799</v>
      </c>
      <c r="B91" s="140" t="s">
        <v>138</v>
      </c>
      <c r="C91" s="123">
        <v>271</v>
      </c>
      <c r="D91" s="141">
        <v>239</v>
      </c>
      <c r="E91" s="123">
        <v>473</v>
      </c>
    </row>
    <row r="92" ht="40" customHeight="1" spans="1:5">
      <c r="A92" s="123">
        <v>208</v>
      </c>
      <c r="B92" s="140" t="s">
        <v>139</v>
      </c>
      <c r="C92" s="141">
        <f>SUM(C93:C113)</f>
        <v>49351</v>
      </c>
      <c r="D92" s="141">
        <f>SUM(D93:D113)</f>
        <v>52627</v>
      </c>
      <c r="E92" s="141">
        <f>SUM(E93:E113)</f>
        <v>42840</v>
      </c>
    </row>
    <row r="93" ht="40" customHeight="1" spans="1:5">
      <c r="A93" s="123">
        <v>20801</v>
      </c>
      <c r="B93" s="140" t="s">
        <v>140</v>
      </c>
      <c r="C93" s="123">
        <v>2350</v>
      </c>
      <c r="D93" s="141">
        <v>2301</v>
      </c>
      <c r="E93" s="123">
        <v>2333</v>
      </c>
    </row>
    <row r="94" ht="40" customHeight="1" spans="1:5">
      <c r="A94" s="123">
        <v>20802</v>
      </c>
      <c r="B94" s="140" t="s">
        <v>141</v>
      </c>
      <c r="C94" s="123">
        <v>1092</v>
      </c>
      <c r="D94" s="141">
        <v>1178</v>
      </c>
      <c r="E94" s="123">
        <v>1136</v>
      </c>
    </row>
    <row r="95" ht="40" customHeight="1" spans="1:5">
      <c r="A95" s="123">
        <v>20804</v>
      </c>
      <c r="B95" s="140" t="s">
        <v>142</v>
      </c>
      <c r="C95" s="123"/>
      <c r="D95" s="141"/>
      <c r="E95" s="123"/>
    </row>
    <row r="96" ht="40" customHeight="1" spans="1:5">
      <c r="A96" s="123">
        <v>20805</v>
      </c>
      <c r="B96" s="140" t="s">
        <v>143</v>
      </c>
      <c r="C96" s="123">
        <v>27377</v>
      </c>
      <c r="D96" s="141">
        <v>27149</v>
      </c>
      <c r="E96" s="123">
        <v>16600</v>
      </c>
    </row>
    <row r="97" ht="40" customHeight="1" spans="1:5">
      <c r="A97" s="123">
        <v>20806</v>
      </c>
      <c r="B97" s="140" t="s">
        <v>144</v>
      </c>
      <c r="C97" s="123"/>
      <c r="D97" s="141"/>
      <c r="E97" s="123"/>
    </row>
    <row r="98" ht="40" customHeight="1" spans="1:5">
      <c r="A98" s="123">
        <v>20807</v>
      </c>
      <c r="B98" s="140" t="s">
        <v>145</v>
      </c>
      <c r="C98" s="123">
        <v>2636</v>
      </c>
      <c r="D98" s="141">
        <v>2805</v>
      </c>
      <c r="E98" s="123">
        <v>2580</v>
      </c>
    </row>
    <row r="99" ht="40" customHeight="1" spans="1:5">
      <c r="A99" s="123">
        <v>20808</v>
      </c>
      <c r="B99" s="140" t="s">
        <v>146</v>
      </c>
      <c r="C99" s="123">
        <v>2129</v>
      </c>
      <c r="D99" s="141">
        <v>1565</v>
      </c>
      <c r="E99" s="123">
        <v>1568</v>
      </c>
    </row>
    <row r="100" ht="40" customHeight="1" spans="1:5">
      <c r="A100" s="123">
        <v>20809</v>
      </c>
      <c r="B100" s="140" t="s">
        <v>147</v>
      </c>
      <c r="C100" s="123">
        <v>913</v>
      </c>
      <c r="D100" s="141">
        <v>1023</v>
      </c>
      <c r="E100" s="123">
        <v>1066</v>
      </c>
    </row>
    <row r="101" ht="40" customHeight="1" spans="1:5">
      <c r="A101" s="123">
        <v>20810</v>
      </c>
      <c r="B101" s="140" t="s">
        <v>148</v>
      </c>
      <c r="C101" s="123">
        <v>1505</v>
      </c>
      <c r="D101" s="141">
        <v>1838</v>
      </c>
      <c r="E101" s="123">
        <v>4283</v>
      </c>
    </row>
    <row r="102" ht="40" customHeight="1" spans="1:5">
      <c r="A102" s="123">
        <v>20811</v>
      </c>
      <c r="B102" s="140" t="s">
        <v>149</v>
      </c>
      <c r="C102" s="123">
        <v>1761</v>
      </c>
      <c r="D102" s="141">
        <v>1614</v>
      </c>
      <c r="E102" s="123">
        <v>1812</v>
      </c>
    </row>
    <row r="103" ht="40" customHeight="1" spans="1:5">
      <c r="A103" s="123">
        <v>20816</v>
      </c>
      <c r="B103" s="140" t="s">
        <v>150</v>
      </c>
      <c r="C103" s="123">
        <v>3</v>
      </c>
      <c r="D103" s="141">
        <v>3</v>
      </c>
      <c r="E103" s="123">
        <v>3</v>
      </c>
    </row>
    <row r="104" ht="40" customHeight="1" spans="1:5">
      <c r="A104" s="123">
        <v>20819</v>
      </c>
      <c r="B104" s="140" t="s">
        <v>151</v>
      </c>
      <c r="C104" s="123">
        <v>4493</v>
      </c>
      <c r="D104" s="141">
        <v>7082</v>
      </c>
      <c r="E104" s="123">
        <v>5788</v>
      </c>
    </row>
    <row r="105" ht="40" customHeight="1" spans="1:5">
      <c r="A105" s="123">
        <v>20820</v>
      </c>
      <c r="B105" s="140" t="s">
        <v>152</v>
      </c>
      <c r="C105" s="123">
        <v>569</v>
      </c>
      <c r="D105" s="141">
        <v>263</v>
      </c>
      <c r="E105" s="123">
        <v>789</v>
      </c>
    </row>
    <row r="106" ht="40" customHeight="1" spans="1:5">
      <c r="A106" s="123">
        <v>20821</v>
      </c>
      <c r="B106" s="140" t="s">
        <v>153</v>
      </c>
      <c r="C106" s="123">
        <v>345</v>
      </c>
      <c r="D106" s="141">
        <v>561</v>
      </c>
      <c r="E106" s="123">
        <v>383</v>
      </c>
    </row>
    <row r="107" ht="40" customHeight="1" spans="1:5">
      <c r="A107" s="123">
        <v>20824</v>
      </c>
      <c r="B107" s="140" t="s">
        <v>154</v>
      </c>
      <c r="C107" s="123"/>
      <c r="D107" s="141"/>
      <c r="E107" s="123"/>
    </row>
    <row r="108" ht="40" customHeight="1" spans="1:5">
      <c r="A108" s="123">
        <v>20825</v>
      </c>
      <c r="B108" s="140" t="s">
        <v>155</v>
      </c>
      <c r="C108" s="123">
        <v>33</v>
      </c>
      <c r="D108" s="141">
        <v>127</v>
      </c>
      <c r="E108" s="123">
        <v>57</v>
      </c>
    </row>
    <row r="109" ht="40" customHeight="1" spans="1:5">
      <c r="A109" s="123">
        <v>20826</v>
      </c>
      <c r="B109" s="140" t="s">
        <v>156</v>
      </c>
      <c r="C109" s="123">
        <v>2639</v>
      </c>
      <c r="D109" s="141">
        <v>3571</v>
      </c>
      <c r="E109" s="123">
        <v>2910</v>
      </c>
    </row>
    <row r="110" ht="40" customHeight="1" spans="1:5">
      <c r="A110" s="123">
        <v>20827</v>
      </c>
      <c r="B110" s="140" t="s">
        <v>157</v>
      </c>
      <c r="C110" s="123"/>
      <c r="D110" s="141"/>
      <c r="E110" s="123"/>
    </row>
    <row r="111" ht="40" customHeight="1" spans="1:5">
      <c r="A111" s="123">
        <v>20828</v>
      </c>
      <c r="B111" s="140" t="s">
        <v>158</v>
      </c>
      <c r="C111" s="123">
        <v>192</v>
      </c>
      <c r="D111" s="141">
        <v>156</v>
      </c>
      <c r="E111" s="123">
        <v>172</v>
      </c>
    </row>
    <row r="112" ht="40" customHeight="1" spans="1:5">
      <c r="A112" s="123">
        <v>20830</v>
      </c>
      <c r="B112" s="140" t="s">
        <v>159</v>
      </c>
      <c r="C112" s="123"/>
      <c r="D112" s="141">
        <v>68</v>
      </c>
      <c r="E112" s="123">
        <v>65</v>
      </c>
    </row>
    <row r="113" ht="40" customHeight="1" spans="1:5">
      <c r="A113" s="123">
        <v>20899</v>
      </c>
      <c r="B113" s="140" t="s">
        <v>160</v>
      </c>
      <c r="C113" s="123">
        <v>1314</v>
      </c>
      <c r="D113" s="141">
        <v>1323</v>
      </c>
      <c r="E113" s="123">
        <v>1295</v>
      </c>
    </row>
    <row r="114" ht="40" customHeight="1" spans="1:5">
      <c r="A114" s="123">
        <v>210</v>
      </c>
      <c r="B114" s="140" t="s">
        <v>161</v>
      </c>
      <c r="C114" s="142">
        <f>SUM(C115:C128)</f>
        <v>22941</v>
      </c>
      <c r="D114" s="142">
        <f>SUM(D115:D128)</f>
        <v>22003</v>
      </c>
      <c r="E114" s="142">
        <f>SUM(E115:E128)</f>
        <v>31948</v>
      </c>
    </row>
    <row r="115" ht="40" customHeight="1" spans="1:5">
      <c r="A115" s="123">
        <v>21001</v>
      </c>
      <c r="B115" s="140" t="s">
        <v>162</v>
      </c>
      <c r="C115" s="123">
        <v>302</v>
      </c>
      <c r="D115" s="141">
        <v>273</v>
      </c>
      <c r="E115" s="123">
        <v>266</v>
      </c>
    </row>
    <row r="116" ht="40" customHeight="1" spans="1:5">
      <c r="A116" s="123">
        <v>21002</v>
      </c>
      <c r="B116" s="140" t="s">
        <v>163</v>
      </c>
      <c r="C116" s="123">
        <v>6003</v>
      </c>
      <c r="D116" s="141">
        <v>5929</v>
      </c>
      <c r="E116" s="123">
        <v>15969</v>
      </c>
    </row>
    <row r="117" ht="40" customHeight="1" spans="1:5">
      <c r="A117" s="123">
        <v>21003</v>
      </c>
      <c r="B117" s="140" t="s">
        <v>164</v>
      </c>
      <c r="C117" s="123">
        <v>4465</v>
      </c>
      <c r="D117" s="141">
        <v>4361</v>
      </c>
      <c r="E117" s="123">
        <v>4440</v>
      </c>
    </row>
    <row r="118" ht="40" customHeight="1" spans="1:5">
      <c r="A118" s="123">
        <v>21004</v>
      </c>
      <c r="B118" s="140" t="s">
        <v>165</v>
      </c>
      <c r="C118" s="123">
        <v>2518</v>
      </c>
      <c r="D118" s="141">
        <v>2496</v>
      </c>
      <c r="E118" s="123">
        <v>2488</v>
      </c>
    </row>
    <row r="119" ht="40" customHeight="1" spans="1:5">
      <c r="A119" s="123">
        <v>21007</v>
      </c>
      <c r="B119" s="140" t="s">
        <v>166</v>
      </c>
      <c r="C119" s="123">
        <v>652</v>
      </c>
      <c r="D119" s="141">
        <v>641</v>
      </c>
      <c r="E119" s="123">
        <v>757</v>
      </c>
    </row>
    <row r="120" ht="40" customHeight="1" spans="1:5">
      <c r="A120" s="123">
        <v>21011</v>
      </c>
      <c r="B120" s="140" t="s">
        <v>167</v>
      </c>
      <c r="C120" s="123">
        <v>7393</v>
      </c>
      <c r="D120" s="141">
        <v>6963</v>
      </c>
      <c r="E120" s="123">
        <v>7445</v>
      </c>
    </row>
    <row r="121" ht="40" customHeight="1" spans="1:5">
      <c r="A121" s="123">
        <v>21012</v>
      </c>
      <c r="B121" s="140" t="s">
        <v>168</v>
      </c>
      <c r="C121" s="123">
        <v>311</v>
      </c>
      <c r="D121" s="141">
        <v>235</v>
      </c>
      <c r="E121" s="123"/>
    </row>
    <row r="122" ht="40" customHeight="1" spans="1:5">
      <c r="A122" s="123">
        <v>21013</v>
      </c>
      <c r="B122" s="140" t="s">
        <v>169</v>
      </c>
      <c r="C122" s="123"/>
      <c r="D122" s="141"/>
      <c r="E122" s="123"/>
    </row>
    <row r="123" ht="40" customHeight="1" spans="1:5">
      <c r="A123" s="123">
        <v>21014</v>
      </c>
      <c r="B123" s="140" t="s">
        <v>170</v>
      </c>
      <c r="C123" s="123">
        <v>6</v>
      </c>
      <c r="D123" s="141">
        <v>2</v>
      </c>
      <c r="E123" s="123">
        <v>5</v>
      </c>
    </row>
    <row r="124" ht="40" customHeight="1" spans="1:5">
      <c r="A124" s="123">
        <v>21015</v>
      </c>
      <c r="B124" s="140" t="s">
        <v>171</v>
      </c>
      <c r="C124" s="123">
        <v>638</v>
      </c>
      <c r="D124" s="141">
        <v>621</v>
      </c>
      <c r="E124" s="123">
        <v>252</v>
      </c>
    </row>
    <row r="125" ht="40" customHeight="1" spans="1:5">
      <c r="A125" s="123">
        <v>21016</v>
      </c>
      <c r="B125" s="140" t="s">
        <v>172</v>
      </c>
      <c r="C125" s="123">
        <v>140</v>
      </c>
      <c r="D125" s="141">
        <v>31</v>
      </c>
      <c r="E125" s="123"/>
    </row>
    <row r="126" ht="40" customHeight="1" spans="1:5">
      <c r="A126" s="123">
        <v>21017</v>
      </c>
      <c r="B126" s="140" t="s">
        <v>173</v>
      </c>
      <c r="C126" s="123">
        <v>31</v>
      </c>
      <c r="D126" s="141"/>
      <c r="E126" s="123"/>
    </row>
    <row r="127" ht="40" customHeight="1" spans="1:5">
      <c r="A127" s="123">
        <v>21018</v>
      </c>
      <c r="B127" s="140" t="s">
        <v>174</v>
      </c>
      <c r="C127" s="123"/>
      <c r="D127" s="141"/>
      <c r="E127" s="123"/>
    </row>
    <row r="128" ht="40" customHeight="1" spans="1:5">
      <c r="A128" s="123">
        <v>21099</v>
      </c>
      <c r="B128" s="140" t="s">
        <v>175</v>
      </c>
      <c r="C128" s="123">
        <v>482</v>
      </c>
      <c r="D128" s="141">
        <v>451</v>
      </c>
      <c r="E128" s="123">
        <v>326</v>
      </c>
    </row>
    <row r="129" ht="40" customHeight="1" spans="1:5">
      <c r="A129" s="123">
        <v>211</v>
      </c>
      <c r="B129" s="140" t="s">
        <v>176</v>
      </c>
      <c r="C129" s="142">
        <f>SUM(C130:C143)</f>
        <v>39311</v>
      </c>
      <c r="D129" s="142">
        <f>SUM(D130:D143)</f>
        <v>24640</v>
      </c>
      <c r="E129" s="142">
        <f>SUM(E130:E143)</f>
        <v>34875</v>
      </c>
    </row>
    <row r="130" ht="40" customHeight="1" spans="1:5">
      <c r="A130" s="123">
        <v>21101</v>
      </c>
      <c r="B130" s="140" t="s">
        <v>177</v>
      </c>
      <c r="C130" s="123">
        <v>503</v>
      </c>
      <c r="D130" s="141">
        <v>470</v>
      </c>
      <c r="E130" s="123">
        <v>525</v>
      </c>
    </row>
    <row r="131" ht="40" customHeight="1" spans="1:5">
      <c r="A131" s="123">
        <v>21102</v>
      </c>
      <c r="B131" s="140" t="s">
        <v>178</v>
      </c>
      <c r="C131" s="123"/>
      <c r="D131" s="141"/>
      <c r="E131" s="123"/>
    </row>
    <row r="132" ht="40" customHeight="1" spans="1:5">
      <c r="A132" s="123">
        <v>21103</v>
      </c>
      <c r="B132" s="140" t="s">
        <v>179</v>
      </c>
      <c r="C132" s="123">
        <v>17443</v>
      </c>
      <c r="D132" s="141">
        <v>8287</v>
      </c>
      <c r="E132" s="123">
        <v>10288</v>
      </c>
    </row>
    <row r="133" ht="40" customHeight="1" spans="1:5">
      <c r="A133" s="123">
        <v>21104</v>
      </c>
      <c r="B133" s="140" t="s">
        <v>180</v>
      </c>
      <c r="C133" s="123">
        <v>11180</v>
      </c>
      <c r="D133" s="141">
        <v>9955</v>
      </c>
      <c r="E133" s="123">
        <v>16603</v>
      </c>
    </row>
    <row r="134" ht="40" customHeight="1" spans="1:5">
      <c r="A134" s="123">
        <v>21105</v>
      </c>
      <c r="B134" s="140" t="s">
        <v>181</v>
      </c>
      <c r="C134" s="123">
        <v>5381</v>
      </c>
      <c r="D134" s="141">
        <v>4342</v>
      </c>
      <c r="E134" s="123">
        <v>1647</v>
      </c>
    </row>
    <row r="135" ht="40" customHeight="1" spans="1:5">
      <c r="A135" s="123">
        <v>21107</v>
      </c>
      <c r="B135" s="140" t="s">
        <v>182</v>
      </c>
      <c r="C135" s="123">
        <v>1650</v>
      </c>
      <c r="D135" s="141"/>
      <c r="E135" s="123">
        <v>5370</v>
      </c>
    </row>
    <row r="136" ht="40" customHeight="1" spans="1:5">
      <c r="A136" s="123">
        <v>21108</v>
      </c>
      <c r="B136" s="140" t="s">
        <v>183</v>
      </c>
      <c r="C136" s="123"/>
      <c r="D136" s="141"/>
      <c r="E136" s="123"/>
    </row>
    <row r="137" ht="40" customHeight="1" spans="1:5">
      <c r="A137" s="123">
        <v>21109</v>
      </c>
      <c r="B137" s="140" t="s">
        <v>184</v>
      </c>
      <c r="C137" s="123"/>
      <c r="D137" s="141"/>
      <c r="E137" s="123"/>
    </row>
    <row r="138" ht="40" customHeight="1" spans="1:5">
      <c r="A138" s="123">
        <v>21110</v>
      </c>
      <c r="B138" s="140" t="s">
        <v>185</v>
      </c>
      <c r="C138" s="123"/>
      <c r="D138" s="141"/>
      <c r="E138" s="123"/>
    </row>
    <row r="139" ht="40" customHeight="1" spans="1:5">
      <c r="A139" s="123">
        <v>21111</v>
      </c>
      <c r="B139" s="140" t="s">
        <v>186</v>
      </c>
      <c r="C139" s="123">
        <v>1317</v>
      </c>
      <c r="D139" s="141">
        <v>1160</v>
      </c>
      <c r="E139" s="123">
        <v>319</v>
      </c>
    </row>
    <row r="140" ht="40" customHeight="1" spans="1:5">
      <c r="A140" s="123">
        <v>21112</v>
      </c>
      <c r="B140" s="140" t="s">
        <v>187</v>
      </c>
      <c r="C140" s="123"/>
      <c r="D140" s="141"/>
      <c r="E140" s="123"/>
    </row>
    <row r="141" ht="40" customHeight="1" spans="1:5">
      <c r="A141" s="123">
        <v>21113</v>
      </c>
      <c r="B141" s="140" t="s">
        <v>188</v>
      </c>
      <c r="C141" s="123"/>
      <c r="D141" s="141"/>
      <c r="E141" s="123"/>
    </row>
    <row r="142" ht="40" customHeight="1" spans="1:5">
      <c r="A142" s="123">
        <v>21114</v>
      </c>
      <c r="B142" s="140" t="s">
        <v>189</v>
      </c>
      <c r="C142" s="123"/>
      <c r="D142" s="141"/>
      <c r="E142" s="123"/>
    </row>
    <row r="143" ht="40" customHeight="1" spans="1:5">
      <c r="A143" s="123">
        <v>21199</v>
      </c>
      <c r="B143" s="140" t="s">
        <v>190</v>
      </c>
      <c r="C143" s="123">
        <v>1837</v>
      </c>
      <c r="D143" s="141">
        <v>426</v>
      </c>
      <c r="E143" s="123">
        <v>123</v>
      </c>
    </row>
    <row r="144" ht="40" customHeight="1" spans="1:5">
      <c r="A144" s="123">
        <v>212</v>
      </c>
      <c r="B144" s="140" t="s">
        <v>191</v>
      </c>
      <c r="C144" s="142">
        <f>SUM(C145:C150)</f>
        <v>61815</v>
      </c>
      <c r="D144" s="142">
        <f>SUM(D145:D150)</f>
        <v>77068</v>
      </c>
      <c r="E144" s="142">
        <f>SUM(E145:E150)</f>
        <v>54704</v>
      </c>
    </row>
    <row r="145" ht="40" customHeight="1" spans="1:5">
      <c r="A145" s="123">
        <v>21201</v>
      </c>
      <c r="B145" s="140" t="s">
        <v>192</v>
      </c>
      <c r="C145" s="123">
        <v>2451</v>
      </c>
      <c r="D145" s="141">
        <v>2267</v>
      </c>
      <c r="E145" s="123">
        <v>2285</v>
      </c>
    </row>
    <row r="146" ht="40" customHeight="1" spans="1:5">
      <c r="A146" s="123">
        <v>21202</v>
      </c>
      <c r="B146" s="140" t="s">
        <v>193</v>
      </c>
      <c r="C146" s="123"/>
      <c r="D146" s="141"/>
      <c r="E146" s="123"/>
    </row>
    <row r="147" ht="40" customHeight="1" spans="1:5">
      <c r="A147" s="123">
        <v>21203</v>
      </c>
      <c r="B147" s="140" t="s">
        <v>194</v>
      </c>
      <c r="C147" s="123">
        <v>35381</v>
      </c>
      <c r="D147" s="141">
        <v>43635</v>
      </c>
      <c r="E147" s="123">
        <v>31493</v>
      </c>
    </row>
    <row r="148" ht="40" customHeight="1" spans="1:5">
      <c r="A148" s="123">
        <v>21205</v>
      </c>
      <c r="B148" s="140" t="s">
        <v>195</v>
      </c>
      <c r="C148" s="123"/>
      <c r="D148" s="141">
        <v>2807</v>
      </c>
      <c r="E148" s="123">
        <v>2395</v>
      </c>
    </row>
    <row r="149" ht="40" customHeight="1" spans="1:5">
      <c r="A149" s="123">
        <v>21206</v>
      </c>
      <c r="B149" s="140" t="s">
        <v>196</v>
      </c>
      <c r="C149" s="123"/>
      <c r="D149" s="141"/>
      <c r="E149" s="123"/>
    </row>
    <row r="150" ht="40" customHeight="1" spans="1:5">
      <c r="A150" s="123">
        <v>21299</v>
      </c>
      <c r="B150" s="140" t="s">
        <v>197</v>
      </c>
      <c r="C150" s="123">
        <v>23983</v>
      </c>
      <c r="D150" s="141">
        <v>28359</v>
      </c>
      <c r="E150" s="123">
        <v>18531</v>
      </c>
    </row>
    <row r="151" ht="40" customHeight="1" spans="1:5">
      <c r="A151" s="123">
        <v>213</v>
      </c>
      <c r="B151" s="140" t="s">
        <v>198</v>
      </c>
      <c r="C151" s="142">
        <f>SUM(C152:C159)</f>
        <v>97284</v>
      </c>
      <c r="D151" s="142">
        <f>SUM(D152:D159)</f>
        <v>103571</v>
      </c>
      <c r="E151" s="142">
        <f>SUM(E152:E159)</f>
        <v>83735</v>
      </c>
    </row>
    <row r="152" ht="40" customHeight="1" spans="1:5">
      <c r="A152" s="123">
        <v>21301</v>
      </c>
      <c r="B152" s="140" t="s">
        <v>199</v>
      </c>
      <c r="C152" s="123">
        <v>31505</v>
      </c>
      <c r="D152" s="141">
        <v>27065</v>
      </c>
      <c r="E152" s="123">
        <v>43992</v>
      </c>
    </row>
    <row r="153" ht="40" customHeight="1" spans="1:5">
      <c r="A153" s="123">
        <v>21302</v>
      </c>
      <c r="B153" s="140" t="s">
        <v>200</v>
      </c>
      <c r="C153" s="123">
        <v>8907</v>
      </c>
      <c r="D153" s="141">
        <v>7560</v>
      </c>
      <c r="E153" s="123">
        <v>4534</v>
      </c>
    </row>
    <row r="154" ht="40" customHeight="1" spans="1:5">
      <c r="A154" s="123">
        <v>21303</v>
      </c>
      <c r="B154" s="140" t="s">
        <v>201</v>
      </c>
      <c r="C154" s="123">
        <v>14918</v>
      </c>
      <c r="D154" s="141">
        <v>22289</v>
      </c>
      <c r="E154" s="123">
        <v>10547</v>
      </c>
    </row>
    <row r="155" ht="40" customHeight="1" spans="1:5">
      <c r="A155" s="123">
        <v>21305</v>
      </c>
      <c r="B155" s="140" t="s">
        <v>202</v>
      </c>
      <c r="C155" s="123">
        <v>16360</v>
      </c>
      <c r="D155" s="141">
        <v>21368</v>
      </c>
      <c r="E155" s="123">
        <v>15407</v>
      </c>
    </row>
    <row r="156" ht="40" customHeight="1" spans="1:5">
      <c r="A156" s="123">
        <v>21307</v>
      </c>
      <c r="B156" s="140" t="s">
        <v>203</v>
      </c>
      <c r="C156" s="123">
        <v>4141</v>
      </c>
      <c r="D156" s="141">
        <v>4230</v>
      </c>
      <c r="E156" s="123">
        <v>3406</v>
      </c>
    </row>
    <row r="157" ht="40" customHeight="1" spans="1:5">
      <c r="A157" s="123">
        <v>21308</v>
      </c>
      <c r="B157" s="140" t="s">
        <v>204</v>
      </c>
      <c r="C157" s="123">
        <v>4052</v>
      </c>
      <c r="D157" s="141">
        <v>4115</v>
      </c>
      <c r="E157" s="123">
        <v>4847</v>
      </c>
    </row>
    <row r="158" ht="40" customHeight="1" spans="1:5">
      <c r="A158" s="123">
        <v>21309</v>
      </c>
      <c r="B158" s="140" t="s">
        <v>205</v>
      </c>
      <c r="C158" s="123">
        <v>561</v>
      </c>
      <c r="D158" s="141">
        <v>284</v>
      </c>
      <c r="E158" s="123">
        <v>238</v>
      </c>
    </row>
    <row r="159" ht="40" customHeight="1" spans="1:5">
      <c r="A159" s="123">
        <v>21399</v>
      </c>
      <c r="B159" s="140" t="s">
        <v>206</v>
      </c>
      <c r="C159" s="123">
        <v>16840</v>
      </c>
      <c r="D159" s="141">
        <v>16660</v>
      </c>
      <c r="E159" s="123">
        <v>764</v>
      </c>
    </row>
    <row r="160" ht="40" customHeight="1" spans="1:5">
      <c r="A160" s="123">
        <v>214</v>
      </c>
      <c r="B160" s="140" t="s">
        <v>207</v>
      </c>
      <c r="C160" s="142">
        <f>SUM(C161:C165)</f>
        <v>8974</v>
      </c>
      <c r="D160" s="142">
        <f>SUM(D161:D165)</f>
        <v>16709</v>
      </c>
      <c r="E160" s="142">
        <f>SUM(E161:E165)</f>
        <v>3868</v>
      </c>
    </row>
    <row r="161" ht="40" customHeight="1" spans="1:5">
      <c r="A161" s="123">
        <v>21401</v>
      </c>
      <c r="B161" s="140" t="s">
        <v>208</v>
      </c>
      <c r="C161" s="123">
        <v>8974</v>
      </c>
      <c r="D161" s="141">
        <v>16709</v>
      </c>
      <c r="E161" s="123">
        <v>3868</v>
      </c>
    </row>
    <row r="162" ht="40" customHeight="1" spans="1:5">
      <c r="A162" s="123">
        <v>21402</v>
      </c>
      <c r="B162" s="140" t="s">
        <v>209</v>
      </c>
      <c r="C162" s="123"/>
      <c r="D162" s="141"/>
      <c r="E162" s="123"/>
    </row>
    <row r="163" ht="40" customHeight="1" spans="1:5">
      <c r="A163" s="123">
        <v>21403</v>
      </c>
      <c r="B163" s="140" t="s">
        <v>210</v>
      </c>
      <c r="C163" s="123"/>
      <c r="D163" s="141"/>
      <c r="E163" s="123"/>
    </row>
    <row r="164" ht="40" customHeight="1" spans="1:5">
      <c r="A164" s="123">
        <v>21405</v>
      </c>
      <c r="B164" s="140" t="s">
        <v>211</v>
      </c>
      <c r="C164" s="123"/>
      <c r="D164" s="141"/>
      <c r="E164" s="123"/>
    </row>
    <row r="165" ht="40" customHeight="1" spans="1:5">
      <c r="A165" s="123">
        <v>21499</v>
      </c>
      <c r="B165" s="140" t="s">
        <v>212</v>
      </c>
      <c r="C165" s="123"/>
      <c r="D165" s="123"/>
      <c r="E165" s="123"/>
    </row>
    <row r="166" ht="40" customHeight="1" spans="1:5">
      <c r="A166" s="123">
        <v>215</v>
      </c>
      <c r="B166" s="140" t="s">
        <v>213</v>
      </c>
      <c r="C166" s="142"/>
      <c r="D166" s="142">
        <f>SUM(D167:D173)</f>
        <v>1020</v>
      </c>
      <c r="E166" s="142"/>
    </row>
    <row r="167" ht="40" customHeight="1" spans="1:5">
      <c r="A167" s="123">
        <v>21501</v>
      </c>
      <c r="B167" s="140" t="s">
        <v>214</v>
      </c>
      <c r="C167" s="123"/>
      <c r="D167" s="141"/>
      <c r="E167" s="123"/>
    </row>
    <row r="168" ht="40" customHeight="1" spans="1:5">
      <c r="A168" s="123">
        <v>21502</v>
      </c>
      <c r="B168" s="140" t="s">
        <v>215</v>
      </c>
      <c r="C168" s="123"/>
      <c r="D168" s="141">
        <v>21</v>
      </c>
      <c r="E168" s="123"/>
    </row>
    <row r="169" ht="40" customHeight="1" spans="1:5">
      <c r="A169" s="123">
        <v>21503</v>
      </c>
      <c r="B169" s="140" t="s">
        <v>216</v>
      </c>
      <c r="C169" s="123"/>
      <c r="D169" s="141"/>
      <c r="E169" s="123"/>
    </row>
    <row r="170" ht="40" customHeight="1" spans="1:5">
      <c r="A170" s="123">
        <v>21505</v>
      </c>
      <c r="B170" s="140" t="s">
        <v>217</v>
      </c>
      <c r="C170" s="123"/>
      <c r="D170" s="141">
        <v>536</v>
      </c>
      <c r="E170" s="123"/>
    </row>
    <row r="171" ht="40" customHeight="1" spans="1:5">
      <c r="A171" s="123">
        <v>21507</v>
      </c>
      <c r="B171" s="140" t="s">
        <v>218</v>
      </c>
      <c r="C171" s="123"/>
      <c r="D171" s="141"/>
      <c r="E171" s="123"/>
    </row>
    <row r="172" ht="40" customHeight="1" spans="1:5">
      <c r="A172" s="123">
        <v>21508</v>
      </c>
      <c r="B172" s="140" t="s">
        <v>219</v>
      </c>
      <c r="C172" s="123"/>
      <c r="D172" s="141">
        <v>463</v>
      </c>
      <c r="E172" s="123"/>
    </row>
    <row r="173" ht="40" customHeight="1" spans="1:5">
      <c r="A173" s="123">
        <v>21599</v>
      </c>
      <c r="B173" s="140" t="s">
        <v>220</v>
      </c>
      <c r="C173" s="123"/>
      <c r="D173" s="141"/>
      <c r="E173" s="123"/>
    </row>
    <row r="174" ht="40" customHeight="1" spans="1:5">
      <c r="A174" s="123">
        <v>216</v>
      </c>
      <c r="B174" s="140" t="s">
        <v>221</v>
      </c>
      <c r="C174" s="123">
        <v>710</v>
      </c>
      <c r="D174" s="141">
        <f>SUM(D175:D177)</f>
        <v>1544</v>
      </c>
      <c r="E174" s="123">
        <f>SUM(E175:E177)</f>
        <v>234</v>
      </c>
    </row>
    <row r="175" ht="40" customHeight="1" spans="1:5">
      <c r="A175" s="123">
        <v>21602</v>
      </c>
      <c r="B175" s="140" t="s">
        <v>222</v>
      </c>
      <c r="C175" s="123">
        <v>690</v>
      </c>
      <c r="D175" s="141">
        <v>1335</v>
      </c>
      <c r="E175" s="123">
        <v>234</v>
      </c>
    </row>
    <row r="176" ht="40" customHeight="1" spans="1:5">
      <c r="A176" s="123">
        <v>21606</v>
      </c>
      <c r="B176" s="140" t="s">
        <v>223</v>
      </c>
      <c r="C176" s="123"/>
      <c r="D176" s="141">
        <v>189</v>
      </c>
      <c r="E176" s="123"/>
    </row>
    <row r="177" ht="40" customHeight="1" spans="1:5">
      <c r="A177" s="123">
        <v>21699</v>
      </c>
      <c r="B177" s="140" t="s">
        <v>224</v>
      </c>
      <c r="C177" s="123">
        <v>20</v>
      </c>
      <c r="D177" s="141">
        <v>20</v>
      </c>
      <c r="E177" s="123"/>
    </row>
    <row r="178" ht="40" customHeight="1" spans="1:5">
      <c r="A178" s="123">
        <v>217</v>
      </c>
      <c r="B178" s="140" t="s">
        <v>225</v>
      </c>
      <c r="C178" s="123">
        <v>20</v>
      </c>
      <c r="D178" s="141">
        <v>20</v>
      </c>
      <c r="E178" s="123">
        <v>20</v>
      </c>
    </row>
    <row r="179" ht="40" customHeight="1" spans="1:5">
      <c r="A179" s="123">
        <v>21701</v>
      </c>
      <c r="B179" s="140" t="s">
        <v>226</v>
      </c>
      <c r="C179" s="123">
        <v>20</v>
      </c>
      <c r="D179" s="141">
        <v>20</v>
      </c>
      <c r="E179" s="123">
        <v>20</v>
      </c>
    </row>
    <row r="180" ht="40" customHeight="1" spans="1:5">
      <c r="A180" s="123">
        <v>21702</v>
      </c>
      <c r="B180" s="140" t="s">
        <v>227</v>
      </c>
      <c r="C180" s="123"/>
      <c r="D180" s="141"/>
      <c r="E180" s="123"/>
    </row>
    <row r="181" ht="40" customHeight="1" spans="1:5">
      <c r="A181" s="123">
        <v>21703</v>
      </c>
      <c r="B181" s="140" t="s">
        <v>228</v>
      </c>
      <c r="C181" s="123"/>
      <c r="D181" s="141"/>
      <c r="E181" s="123"/>
    </row>
    <row r="182" ht="40" customHeight="1" spans="1:5">
      <c r="A182" s="123">
        <v>21704</v>
      </c>
      <c r="B182" s="140" t="s">
        <v>229</v>
      </c>
      <c r="C182" s="123"/>
      <c r="D182" s="141"/>
      <c r="E182" s="123"/>
    </row>
    <row r="183" ht="40" customHeight="1" spans="1:5">
      <c r="A183" s="123">
        <v>21799</v>
      </c>
      <c r="B183" s="140" t="s">
        <v>230</v>
      </c>
      <c r="C183" s="123"/>
      <c r="D183" s="141"/>
      <c r="E183" s="123"/>
    </row>
    <row r="184" ht="40" customHeight="1" spans="1:5">
      <c r="A184" s="123">
        <v>219</v>
      </c>
      <c r="B184" s="140" t="s">
        <v>231</v>
      </c>
      <c r="C184" s="123"/>
      <c r="D184" s="141"/>
      <c r="E184" s="123"/>
    </row>
    <row r="185" ht="40" customHeight="1" spans="1:5">
      <c r="A185" s="123">
        <v>21901</v>
      </c>
      <c r="B185" s="140" t="s">
        <v>232</v>
      </c>
      <c r="C185" s="123"/>
      <c r="D185" s="141"/>
      <c r="E185" s="123"/>
    </row>
    <row r="186" ht="40" customHeight="1" spans="1:5">
      <c r="A186" s="123">
        <v>21902</v>
      </c>
      <c r="B186" s="140" t="s">
        <v>233</v>
      </c>
      <c r="C186" s="123"/>
      <c r="D186" s="141"/>
      <c r="E186" s="123"/>
    </row>
    <row r="187" ht="40" customHeight="1" spans="1:5">
      <c r="A187" s="123">
        <v>21903</v>
      </c>
      <c r="B187" s="140" t="s">
        <v>234</v>
      </c>
      <c r="C187" s="123"/>
      <c r="D187" s="141"/>
      <c r="E187" s="123"/>
    </row>
    <row r="188" ht="40" customHeight="1" spans="1:5">
      <c r="A188" s="123">
        <v>21904</v>
      </c>
      <c r="B188" s="140" t="s">
        <v>235</v>
      </c>
      <c r="C188" s="123"/>
      <c r="D188" s="141"/>
      <c r="E188" s="123"/>
    </row>
    <row r="189" ht="40" customHeight="1" spans="1:5">
      <c r="A189" s="123">
        <v>21905</v>
      </c>
      <c r="B189" s="140" t="s">
        <v>236</v>
      </c>
      <c r="C189" s="123"/>
      <c r="D189" s="141"/>
      <c r="E189" s="123"/>
    </row>
    <row r="190" ht="40" customHeight="1" spans="1:5">
      <c r="A190" s="123">
        <v>21906</v>
      </c>
      <c r="B190" s="140" t="s">
        <v>199</v>
      </c>
      <c r="C190" s="123"/>
      <c r="D190" s="141"/>
      <c r="E190" s="123"/>
    </row>
    <row r="191" ht="40" customHeight="1" spans="1:5">
      <c r="A191" s="123">
        <v>21907</v>
      </c>
      <c r="B191" s="140" t="s">
        <v>237</v>
      </c>
      <c r="C191" s="123"/>
      <c r="D191" s="141"/>
      <c r="E191" s="123"/>
    </row>
    <row r="192" ht="40" customHeight="1" spans="1:5">
      <c r="A192" s="123">
        <v>21908</v>
      </c>
      <c r="B192" s="140" t="s">
        <v>238</v>
      </c>
      <c r="C192" s="123"/>
      <c r="D192" s="141"/>
      <c r="E192" s="123"/>
    </row>
    <row r="193" ht="40" customHeight="1" spans="1:5">
      <c r="A193" s="123">
        <v>21999</v>
      </c>
      <c r="B193" s="140" t="s">
        <v>239</v>
      </c>
      <c r="C193" s="123"/>
      <c r="D193" s="141"/>
      <c r="E193" s="123"/>
    </row>
    <row r="194" ht="40" customHeight="1" spans="1:5">
      <c r="A194" s="123">
        <v>220</v>
      </c>
      <c r="B194" s="140" t="s">
        <v>240</v>
      </c>
      <c r="C194" s="142">
        <f>SUM(C195:C197)</f>
        <v>3333</v>
      </c>
      <c r="D194" s="142">
        <f>SUM(D195:D197)</f>
        <v>4468</v>
      </c>
      <c r="E194" s="142">
        <f>SUM(E195:E197)</f>
        <v>4317</v>
      </c>
    </row>
    <row r="195" ht="40" customHeight="1" spans="1:5">
      <c r="A195" s="123">
        <v>22001</v>
      </c>
      <c r="B195" s="140" t="s">
        <v>241</v>
      </c>
      <c r="C195" s="123">
        <v>3333</v>
      </c>
      <c r="D195" s="141">
        <v>4468</v>
      </c>
      <c r="E195" s="123">
        <v>4312</v>
      </c>
    </row>
    <row r="196" ht="40" customHeight="1" spans="1:5">
      <c r="A196" s="123">
        <v>22005</v>
      </c>
      <c r="B196" s="140" t="s">
        <v>242</v>
      </c>
      <c r="C196" s="123"/>
      <c r="D196" s="141"/>
      <c r="E196" s="123">
        <v>5</v>
      </c>
    </row>
    <row r="197" ht="40" customHeight="1" spans="1:5">
      <c r="A197" s="123">
        <v>22099</v>
      </c>
      <c r="B197" s="140" t="s">
        <v>243</v>
      </c>
      <c r="C197" s="123"/>
      <c r="D197" s="141"/>
      <c r="E197" s="123"/>
    </row>
    <row r="198" ht="40" customHeight="1" spans="1:5">
      <c r="A198" s="123">
        <v>221</v>
      </c>
      <c r="B198" s="140" t="s">
        <v>244</v>
      </c>
      <c r="C198" s="142">
        <f>SUM(C199:C201)</f>
        <v>9390</v>
      </c>
      <c r="D198" s="142">
        <f>SUM(D199:D201)</f>
        <v>15776</v>
      </c>
      <c r="E198" s="142">
        <f>SUM(E199:E201)</f>
        <v>8631</v>
      </c>
    </row>
    <row r="199" ht="40" customHeight="1" spans="1:5">
      <c r="A199" s="123">
        <v>22101</v>
      </c>
      <c r="B199" s="140" t="s">
        <v>245</v>
      </c>
      <c r="C199" s="123">
        <v>3169</v>
      </c>
      <c r="D199" s="141">
        <v>10162</v>
      </c>
      <c r="E199" s="123">
        <v>2970</v>
      </c>
    </row>
    <row r="200" ht="40" customHeight="1" spans="1:5">
      <c r="A200" s="123">
        <v>22102</v>
      </c>
      <c r="B200" s="140" t="s">
        <v>246</v>
      </c>
      <c r="C200" s="123">
        <v>6220</v>
      </c>
      <c r="D200" s="141">
        <v>5613</v>
      </c>
      <c r="E200" s="123">
        <v>5599</v>
      </c>
    </row>
    <row r="201" ht="40" customHeight="1" spans="1:5">
      <c r="A201" s="123">
        <v>22103</v>
      </c>
      <c r="B201" s="140" t="s">
        <v>247</v>
      </c>
      <c r="C201" s="123">
        <v>1</v>
      </c>
      <c r="D201" s="141">
        <v>1</v>
      </c>
      <c r="E201" s="123">
        <v>62</v>
      </c>
    </row>
    <row r="202" ht="40" customHeight="1" spans="1:5">
      <c r="A202" s="123">
        <v>222</v>
      </c>
      <c r="B202" s="140" t="s">
        <v>248</v>
      </c>
      <c r="C202" s="142">
        <f>SUM(C203:C206)</f>
        <v>6</v>
      </c>
      <c r="D202" s="142">
        <f>SUM(D203:D206)</f>
        <v>6</v>
      </c>
      <c r="E202" s="142">
        <f>SUM(E203:E206)</f>
        <v>6</v>
      </c>
    </row>
    <row r="203" ht="40" customHeight="1" spans="1:5">
      <c r="A203" s="123">
        <v>22201</v>
      </c>
      <c r="B203" s="140" t="s">
        <v>249</v>
      </c>
      <c r="C203" s="123">
        <v>6</v>
      </c>
      <c r="D203" s="141">
        <v>6</v>
      </c>
      <c r="E203" s="123">
        <v>6</v>
      </c>
    </row>
    <row r="204" ht="40" customHeight="1" spans="1:5">
      <c r="A204" s="123">
        <v>22203</v>
      </c>
      <c r="B204" s="140" t="s">
        <v>250</v>
      </c>
      <c r="C204" s="123"/>
      <c r="D204" s="141"/>
      <c r="E204" s="123"/>
    </row>
    <row r="205" ht="40" customHeight="1" spans="1:5">
      <c r="A205" s="123">
        <v>22204</v>
      </c>
      <c r="B205" s="140" t="s">
        <v>251</v>
      </c>
      <c r="C205" s="123"/>
      <c r="D205" s="141"/>
      <c r="E205" s="123"/>
    </row>
    <row r="206" ht="40" customHeight="1" spans="1:5">
      <c r="A206" s="123">
        <v>22205</v>
      </c>
      <c r="B206" s="140" t="s">
        <v>252</v>
      </c>
      <c r="C206" s="123"/>
      <c r="D206" s="141"/>
      <c r="E206" s="123"/>
    </row>
    <row r="207" ht="40" customHeight="1" spans="1:5">
      <c r="A207" s="123">
        <v>224</v>
      </c>
      <c r="B207" s="140" t="s">
        <v>253</v>
      </c>
      <c r="C207" s="142">
        <f>SUM(C208:C214)</f>
        <v>2487</v>
      </c>
      <c r="D207" s="142">
        <f>SUM(D208:D214)</f>
        <v>2749</v>
      </c>
      <c r="E207" s="142">
        <f>SUM(E208:E214)</f>
        <v>4195</v>
      </c>
    </row>
    <row r="208" ht="40" customHeight="1" spans="1:5">
      <c r="A208" s="123">
        <v>22401</v>
      </c>
      <c r="B208" s="140" t="s">
        <v>254</v>
      </c>
      <c r="C208" s="123">
        <v>385</v>
      </c>
      <c r="D208" s="141">
        <v>343</v>
      </c>
      <c r="E208" s="123">
        <v>338</v>
      </c>
    </row>
    <row r="209" ht="40" customHeight="1" spans="1:5">
      <c r="A209" s="123">
        <v>22402</v>
      </c>
      <c r="B209" s="140" t="s">
        <v>255</v>
      </c>
      <c r="C209" s="123">
        <v>1923</v>
      </c>
      <c r="D209" s="141">
        <v>1917</v>
      </c>
      <c r="E209" s="123">
        <v>3662</v>
      </c>
    </row>
    <row r="210" ht="40" customHeight="1" spans="1:5">
      <c r="A210" s="123">
        <v>22404</v>
      </c>
      <c r="B210" s="140" t="s">
        <v>256</v>
      </c>
      <c r="C210" s="123"/>
      <c r="D210" s="141"/>
      <c r="E210" s="123"/>
    </row>
    <row r="211" ht="40" customHeight="1" spans="1:5">
      <c r="A211" s="123">
        <v>22405</v>
      </c>
      <c r="B211" s="140" t="s">
        <v>257</v>
      </c>
      <c r="C211" s="123">
        <v>2</v>
      </c>
      <c r="D211" s="141">
        <v>2</v>
      </c>
      <c r="E211" s="123">
        <v>2</v>
      </c>
    </row>
    <row r="212" ht="40" customHeight="1" spans="1:5">
      <c r="A212" s="123">
        <v>22406</v>
      </c>
      <c r="B212" s="140" t="s">
        <v>258</v>
      </c>
      <c r="C212" s="123">
        <v>58</v>
      </c>
      <c r="D212" s="141">
        <v>228</v>
      </c>
      <c r="E212" s="123">
        <v>34</v>
      </c>
    </row>
    <row r="213" ht="40" customHeight="1" spans="1:5">
      <c r="A213" s="123">
        <v>22407</v>
      </c>
      <c r="B213" s="140" t="s">
        <v>259</v>
      </c>
      <c r="C213" s="123">
        <v>85</v>
      </c>
      <c r="D213" s="141">
        <v>231</v>
      </c>
      <c r="E213" s="123">
        <v>153</v>
      </c>
    </row>
    <row r="214" ht="40" customHeight="1" spans="1:5">
      <c r="A214" s="123">
        <v>22499</v>
      </c>
      <c r="B214" s="140" t="s">
        <v>260</v>
      </c>
      <c r="C214" s="123">
        <v>34</v>
      </c>
      <c r="D214" s="141">
        <v>28</v>
      </c>
      <c r="E214" s="123">
        <v>6</v>
      </c>
    </row>
    <row r="215" ht="40" customHeight="1" spans="1:5">
      <c r="A215" s="123">
        <v>227</v>
      </c>
      <c r="B215" s="140" t="s">
        <v>261</v>
      </c>
      <c r="C215" s="123">
        <v>4800</v>
      </c>
      <c r="D215" s="141"/>
      <c r="E215" s="123">
        <v>4500</v>
      </c>
    </row>
    <row r="216" ht="40" customHeight="1" spans="1:5">
      <c r="A216" s="123">
        <v>229</v>
      </c>
      <c r="B216" s="140" t="s">
        <v>239</v>
      </c>
      <c r="C216" s="141">
        <f>SUM(C217:C218)</f>
        <v>31236</v>
      </c>
      <c r="D216" s="141">
        <f>SUM(D217:D218)</f>
        <v>1095</v>
      </c>
      <c r="E216" s="141">
        <f>SUM(E217:E218)</f>
        <v>20158</v>
      </c>
    </row>
    <row r="217" ht="40" customHeight="1" spans="1:5">
      <c r="A217" s="123">
        <v>22902</v>
      </c>
      <c r="B217" s="140" t="s">
        <v>262</v>
      </c>
      <c r="C217" s="123"/>
      <c r="D217" s="141"/>
      <c r="E217" s="123">
        <v>103</v>
      </c>
    </row>
    <row r="218" ht="40" customHeight="1" spans="1:5">
      <c r="A218" s="123">
        <v>22999</v>
      </c>
      <c r="B218" s="140" t="s">
        <v>239</v>
      </c>
      <c r="C218" s="123">
        <v>31236</v>
      </c>
      <c r="D218" s="141">
        <v>1095</v>
      </c>
      <c r="E218" s="123">
        <v>20055</v>
      </c>
    </row>
    <row r="219" ht="40" customHeight="1" spans="1:5">
      <c r="A219" s="123">
        <v>230</v>
      </c>
      <c r="B219" s="140" t="s">
        <v>263</v>
      </c>
      <c r="C219" s="123">
        <v>16322</v>
      </c>
      <c r="D219" s="141">
        <f>D220</f>
        <v>188257</v>
      </c>
      <c r="E219" s="123">
        <f>E220</f>
        <v>3082</v>
      </c>
    </row>
    <row r="220" ht="40" customHeight="1" spans="1:5">
      <c r="A220" s="123">
        <v>23006</v>
      </c>
      <c r="B220" s="140" t="s">
        <v>263</v>
      </c>
      <c r="C220" s="123">
        <v>16322</v>
      </c>
      <c r="D220" s="141">
        <v>188257</v>
      </c>
      <c r="E220" s="123">
        <v>3082</v>
      </c>
    </row>
    <row r="221" ht="40" customHeight="1" spans="1:5">
      <c r="A221" s="123">
        <v>231</v>
      </c>
      <c r="B221" s="140" t="s">
        <v>264</v>
      </c>
      <c r="C221" s="123">
        <v>1896</v>
      </c>
      <c r="D221" s="141">
        <f>D222</f>
        <v>1896</v>
      </c>
      <c r="E221" s="123">
        <f>E222</f>
        <v>3172</v>
      </c>
    </row>
    <row r="222" ht="40" customHeight="1" spans="1:5">
      <c r="A222" s="123">
        <v>23103</v>
      </c>
      <c r="B222" s="140" t="s">
        <v>265</v>
      </c>
      <c r="C222" s="123">
        <v>1896</v>
      </c>
      <c r="D222" s="141">
        <v>1896</v>
      </c>
      <c r="E222" s="123">
        <v>3172</v>
      </c>
    </row>
    <row r="223" ht="40" customHeight="1" spans="1:5">
      <c r="A223" s="123">
        <v>232</v>
      </c>
      <c r="B223" s="140" t="s">
        <v>266</v>
      </c>
      <c r="C223" s="142">
        <f>SUM(C224)</f>
        <v>3298</v>
      </c>
      <c r="D223" s="142">
        <f>SUM(D224)</f>
        <v>3272</v>
      </c>
      <c r="E223" s="142">
        <f>SUM(E224)</f>
        <v>3902</v>
      </c>
    </row>
    <row r="224" ht="40" customHeight="1" spans="1:5">
      <c r="A224" s="123">
        <v>23203</v>
      </c>
      <c r="B224" s="140" t="s">
        <v>267</v>
      </c>
      <c r="C224" s="123">
        <v>3298</v>
      </c>
      <c r="D224" s="141">
        <v>3272</v>
      </c>
      <c r="E224" s="123">
        <v>3902</v>
      </c>
    </row>
    <row r="225" ht="40" customHeight="1" spans="1:5">
      <c r="A225" s="123">
        <v>233</v>
      </c>
      <c r="B225" s="140" t="s">
        <v>268</v>
      </c>
      <c r="C225" s="142"/>
      <c r="D225" s="142"/>
      <c r="E225" s="142"/>
    </row>
    <row r="226" ht="40" customHeight="1" spans="1:5">
      <c r="A226" s="123">
        <v>23303</v>
      </c>
      <c r="B226" s="140" t="s">
        <v>269</v>
      </c>
      <c r="C226" s="123"/>
      <c r="D226" s="123"/>
      <c r="E226" s="123"/>
    </row>
    <row r="227" ht="40" customHeight="1" spans="1:5">
      <c r="A227" s="144" t="s">
        <v>270</v>
      </c>
      <c r="B227" s="145"/>
      <c r="C227" s="142">
        <f>SUM(C5,C35,C45,C51,C63,C74,C85,C92,C114,C129,C144,C151,C160,C166,C174,C178,C184,C194,C198,C202,C207,C215,C216,C219,C221,C223,C225)</f>
        <v>452690</v>
      </c>
      <c r="D227" s="142">
        <f>SUM(D5,D35,D45,D51,D63,D74,D85,D92,D114,D129,D144,D151,D160,D166,D174,D178,D184,D194,D198,D202,D207,D215,D216,D219,D221,D223,D225)</f>
        <v>614227</v>
      </c>
      <c r="E227" s="142">
        <f>SUM(E5,E35,E45,E51,E63,E74,E85,E92,E114,E129,E144,E151,E160,E166,E174,E178,E184,E194,E198,E202,E207,E215,E216,E219,E221,E223,E225)</f>
        <v>425076</v>
      </c>
    </row>
  </sheetData>
  <autoFilter xmlns:etc="http://www.wps.cn/officeDocument/2017/etCustomData" ref="A1:E227" etc:filterBottomFollowUsedRange="0">
    <extLst/>
  </autoFilter>
  <mergeCells count="6">
    <mergeCell ref="A1:E1"/>
    <mergeCell ref="A3:B3"/>
    <mergeCell ref="A227:B227"/>
    <mergeCell ref="C3:C4"/>
    <mergeCell ref="D3:D4"/>
    <mergeCell ref="E3:E4"/>
  </mergeCells>
  <pageMargins left="0.751388888888889" right="0.751388888888889" top="0.786805555555556" bottom="0.786805555555556" header="0.5" footer="0.5"/>
  <pageSetup paperSize="9" scale="9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7"/>
  <sheetViews>
    <sheetView zoomScale="80" zoomScaleNormal="80" workbookViewId="0">
      <selection activeCell="C41" sqref="C41"/>
    </sheetView>
  </sheetViews>
  <sheetFormatPr defaultColWidth="9" defaultRowHeight="13.5" outlineLevelCol="2"/>
  <cols>
    <col min="1" max="1" width="13.625" customWidth="1"/>
    <col min="2" max="2" width="53.5" customWidth="1"/>
    <col min="3" max="3" width="16.5" style="109" customWidth="1"/>
  </cols>
  <sheetData>
    <row r="1" ht="73" customHeight="1" spans="1:3">
      <c r="A1" s="110" t="s">
        <v>271</v>
      </c>
      <c r="B1" s="110"/>
      <c r="C1" s="111"/>
    </row>
    <row r="2" ht="20" customHeight="1" spans="1:3">
      <c r="A2" s="112" t="s">
        <v>272</v>
      </c>
      <c r="B2" s="113"/>
      <c r="C2" s="114" t="s">
        <v>273</v>
      </c>
    </row>
    <row r="3" ht="40" customHeight="1" spans="1:3">
      <c r="A3" s="115" t="s">
        <v>274</v>
      </c>
      <c r="B3" s="116"/>
      <c r="C3" s="117" t="s">
        <v>275</v>
      </c>
    </row>
    <row r="4" ht="40" customHeight="1" spans="1:3">
      <c r="A4" s="116" t="s">
        <v>276</v>
      </c>
      <c r="B4" s="116" t="s">
        <v>277</v>
      </c>
      <c r="C4" s="117" t="s">
        <v>278</v>
      </c>
    </row>
    <row r="5" ht="40" customHeight="1" spans="1:3">
      <c r="A5" s="118" t="s">
        <v>279</v>
      </c>
      <c r="B5" s="119"/>
      <c r="C5" s="120">
        <f>C6+C11+C22+C30+C37+C41+C44+C48+C53+C59+C63+C68+C71+C78+C81</f>
        <v>425076</v>
      </c>
    </row>
    <row r="6" ht="40" customHeight="1" spans="1:3">
      <c r="A6" s="121" t="s">
        <v>280</v>
      </c>
      <c r="B6" s="121" t="s">
        <v>281</v>
      </c>
      <c r="C6" s="122">
        <f>SUM(C7:C10)</f>
        <v>36504</v>
      </c>
    </row>
    <row r="7" ht="40" customHeight="1" spans="1:3">
      <c r="A7" s="123" t="s">
        <v>282</v>
      </c>
      <c r="B7" s="121" t="s">
        <v>283</v>
      </c>
      <c r="C7" s="122">
        <v>25229</v>
      </c>
    </row>
    <row r="8" ht="40" customHeight="1" spans="1:3">
      <c r="A8" s="123" t="s">
        <v>284</v>
      </c>
      <c r="B8" s="121" t="s">
        <v>285</v>
      </c>
      <c r="C8" s="122">
        <v>5204</v>
      </c>
    </row>
    <row r="9" ht="40" customHeight="1" spans="1:3">
      <c r="A9" s="123" t="s">
        <v>286</v>
      </c>
      <c r="B9" s="121" t="s">
        <v>287</v>
      </c>
      <c r="C9" s="122">
        <v>1810</v>
      </c>
    </row>
    <row r="10" ht="40" customHeight="1" spans="1:3">
      <c r="A10" s="123" t="s">
        <v>288</v>
      </c>
      <c r="B10" s="121" t="s">
        <v>289</v>
      </c>
      <c r="C10" s="122">
        <v>4261</v>
      </c>
    </row>
    <row r="11" ht="40" customHeight="1" spans="1:3">
      <c r="A11" s="121" t="s">
        <v>290</v>
      </c>
      <c r="B11" s="121" t="s">
        <v>291</v>
      </c>
      <c r="C11" s="122">
        <f>SUM(C12:C21)</f>
        <v>67108</v>
      </c>
    </row>
    <row r="12" ht="40" customHeight="1" spans="1:3">
      <c r="A12" s="123" t="s">
        <v>292</v>
      </c>
      <c r="B12" s="121" t="s">
        <v>293</v>
      </c>
      <c r="C12" s="122">
        <v>6983</v>
      </c>
    </row>
    <row r="13" ht="40" customHeight="1" spans="1:3">
      <c r="A13" s="123" t="s">
        <v>294</v>
      </c>
      <c r="B13" s="121" t="s">
        <v>295</v>
      </c>
      <c r="C13" s="122">
        <v>60</v>
      </c>
    </row>
    <row r="14" ht="40" customHeight="1" spans="1:3">
      <c r="A14" s="123" t="s">
        <v>296</v>
      </c>
      <c r="B14" s="121" t="s">
        <v>297</v>
      </c>
      <c r="C14" s="122">
        <v>341</v>
      </c>
    </row>
    <row r="15" ht="40" customHeight="1" spans="1:3">
      <c r="A15" s="123" t="s">
        <v>298</v>
      </c>
      <c r="B15" s="121" t="s">
        <v>299</v>
      </c>
      <c r="C15" s="122">
        <v>1388</v>
      </c>
    </row>
    <row r="16" ht="40" customHeight="1" spans="1:3">
      <c r="A16" s="123" t="s">
        <v>300</v>
      </c>
      <c r="B16" s="121" t="s">
        <v>301</v>
      </c>
      <c r="C16" s="122">
        <v>11094</v>
      </c>
    </row>
    <row r="17" ht="40" customHeight="1" spans="1:3">
      <c r="A17" s="123" t="s">
        <v>302</v>
      </c>
      <c r="B17" s="121" t="s">
        <v>303</v>
      </c>
      <c r="C17" s="122">
        <v>85</v>
      </c>
    </row>
    <row r="18" ht="40" customHeight="1" spans="1:3">
      <c r="A18" s="123" t="s">
        <v>304</v>
      </c>
      <c r="B18" s="121" t="s">
        <v>305</v>
      </c>
      <c r="C18" s="122"/>
    </row>
    <row r="19" ht="40" customHeight="1" spans="1:3">
      <c r="A19" s="123" t="s">
        <v>306</v>
      </c>
      <c r="B19" s="121" t="s">
        <v>307</v>
      </c>
      <c r="C19" s="122">
        <v>378</v>
      </c>
    </row>
    <row r="20" ht="40" customHeight="1" spans="1:3">
      <c r="A20" s="123" t="s">
        <v>308</v>
      </c>
      <c r="B20" s="121" t="s">
        <v>309</v>
      </c>
      <c r="C20" s="122">
        <v>3047</v>
      </c>
    </row>
    <row r="21" ht="40" customHeight="1" spans="1:3">
      <c r="A21" s="123" t="s">
        <v>310</v>
      </c>
      <c r="B21" s="121" t="s">
        <v>311</v>
      </c>
      <c r="C21" s="122">
        <v>43732</v>
      </c>
    </row>
    <row r="22" ht="40" customHeight="1" spans="1:3">
      <c r="A22" s="121" t="s">
        <v>312</v>
      </c>
      <c r="B22" s="121" t="s">
        <v>313</v>
      </c>
      <c r="C22" s="122">
        <f>SUM(C23:C29)</f>
        <v>59738</v>
      </c>
    </row>
    <row r="23" ht="40" customHeight="1" spans="1:3">
      <c r="A23" s="123" t="s">
        <v>314</v>
      </c>
      <c r="B23" s="121" t="s">
        <v>315</v>
      </c>
      <c r="C23" s="122">
        <v>21439</v>
      </c>
    </row>
    <row r="24" ht="40" customHeight="1" spans="1:3">
      <c r="A24" s="123" t="s">
        <v>316</v>
      </c>
      <c r="B24" s="121" t="s">
        <v>317</v>
      </c>
      <c r="C24" s="122">
        <v>1873</v>
      </c>
    </row>
    <row r="25" ht="40" customHeight="1" spans="1:3">
      <c r="A25" s="123" t="s">
        <v>318</v>
      </c>
      <c r="B25" s="121" t="s">
        <v>319</v>
      </c>
      <c r="C25" s="122">
        <v>24</v>
      </c>
    </row>
    <row r="26" ht="40" customHeight="1" spans="1:3">
      <c r="A26" s="123" t="s">
        <v>320</v>
      </c>
      <c r="B26" s="121" t="s">
        <v>321</v>
      </c>
      <c r="C26" s="122">
        <v>6001</v>
      </c>
    </row>
    <row r="27" ht="40" customHeight="1" spans="1:3">
      <c r="A27" s="123" t="s">
        <v>322</v>
      </c>
      <c r="B27" s="121" t="s">
        <v>323</v>
      </c>
      <c r="C27" s="122">
        <v>255</v>
      </c>
    </row>
    <row r="28" ht="40" customHeight="1" spans="1:3">
      <c r="A28" s="123" t="s">
        <v>324</v>
      </c>
      <c r="B28" s="121" t="s">
        <v>325</v>
      </c>
      <c r="C28" s="122">
        <v>39</v>
      </c>
    </row>
    <row r="29" ht="40" customHeight="1" spans="1:3">
      <c r="A29" s="123" t="s">
        <v>326</v>
      </c>
      <c r="B29" s="121" t="s">
        <v>327</v>
      </c>
      <c r="C29" s="122">
        <v>30107</v>
      </c>
    </row>
    <row r="30" ht="40" customHeight="1" spans="1:3">
      <c r="A30" s="121" t="s">
        <v>328</v>
      </c>
      <c r="B30" s="121" t="s">
        <v>329</v>
      </c>
      <c r="C30" s="122">
        <f>SUM(C31:C36)</f>
        <v>43888</v>
      </c>
    </row>
    <row r="31" ht="40" customHeight="1" spans="1:3">
      <c r="A31" s="123" t="s">
        <v>330</v>
      </c>
      <c r="B31" s="121" t="s">
        <v>315</v>
      </c>
      <c r="C31" s="122">
        <v>4898</v>
      </c>
    </row>
    <row r="32" ht="40" customHeight="1" spans="1:3">
      <c r="A32" s="123" t="s">
        <v>331</v>
      </c>
      <c r="B32" s="121" t="s">
        <v>317</v>
      </c>
      <c r="C32" s="122">
        <v>9904</v>
      </c>
    </row>
    <row r="33" ht="40" customHeight="1" spans="1:3">
      <c r="A33" s="123" t="s">
        <v>332</v>
      </c>
      <c r="B33" s="121" t="s">
        <v>319</v>
      </c>
      <c r="C33" s="122"/>
    </row>
    <row r="34" ht="40" customHeight="1" spans="1:3">
      <c r="A34" s="123" t="s">
        <v>333</v>
      </c>
      <c r="B34" s="121" t="s">
        <v>323</v>
      </c>
      <c r="C34" s="122"/>
    </row>
    <row r="35" ht="40" customHeight="1" spans="1:3">
      <c r="A35" s="123" t="s">
        <v>334</v>
      </c>
      <c r="B35" s="121" t="s">
        <v>325</v>
      </c>
      <c r="C35" s="122"/>
    </row>
    <row r="36" ht="40" customHeight="1" spans="1:3">
      <c r="A36" s="123" t="s">
        <v>335</v>
      </c>
      <c r="B36" s="121" t="s">
        <v>327</v>
      </c>
      <c r="C36" s="122">
        <v>29086</v>
      </c>
    </row>
    <row r="37" ht="40" customHeight="1" spans="1:3">
      <c r="A37" s="121" t="s">
        <v>336</v>
      </c>
      <c r="B37" s="121" t="s">
        <v>337</v>
      </c>
      <c r="C37" s="122">
        <f>SUM(C38:C40)</f>
        <v>67262</v>
      </c>
    </row>
    <row r="38" ht="40" customHeight="1" spans="1:3">
      <c r="A38" s="123" t="s">
        <v>338</v>
      </c>
      <c r="B38" s="121" t="s">
        <v>339</v>
      </c>
      <c r="C38" s="122">
        <v>49348</v>
      </c>
    </row>
    <row r="39" ht="40" customHeight="1" spans="1:3">
      <c r="A39" s="123" t="s">
        <v>340</v>
      </c>
      <c r="B39" s="121" t="s">
        <v>341</v>
      </c>
      <c r="C39" s="122">
        <v>14355</v>
      </c>
    </row>
    <row r="40" ht="40" customHeight="1" spans="1:3">
      <c r="A40" s="123" t="s">
        <v>342</v>
      </c>
      <c r="B40" s="121" t="s">
        <v>343</v>
      </c>
      <c r="C40" s="122">
        <v>3559</v>
      </c>
    </row>
    <row r="41" ht="40" customHeight="1" spans="1:3">
      <c r="A41" s="121" t="s">
        <v>344</v>
      </c>
      <c r="B41" s="121" t="s">
        <v>345</v>
      </c>
      <c r="C41" s="122">
        <f>SUM(C42:C43)</f>
        <v>23731</v>
      </c>
    </row>
    <row r="42" ht="40" customHeight="1" spans="1:3">
      <c r="A42" s="123" t="s">
        <v>346</v>
      </c>
      <c r="B42" s="121" t="s">
        <v>347</v>
      </c>
      <c r="C42" s="124">
        <v>23694</v>
      </c>
    </row>
    <row r="43" ht="40" customHeight="1" spans="1:3">
      <c r="A43" s="123" t="s">
        <v>348</v>
      </c>
      <c r="B43" s="121" t="s">
        <v>349</v>
      </c>
      <c r="C43" s="124">
        <v>37</v>
      </c>
    </row>
    <row r="44" ht="40" customHeight="1" spans="1:3">
      <c r="A44" s="121" t="s">
        <v>350</v>
      </c>
      <c r="B44" s="121" t="s">
        <v>351</v>
      </c>
      <c r="C44" s="122">
        <f>SUM(C45:C47)</f>
        <v>180</v>
      </c>
    </row>
    <row r="45" ht="40" customHeight="1" spans="1:3">
      <c r="A45" s="123" t="s">
        <v>352</v>
      </c>
      <c r="B45" s="121" t="s">
        <v>353</v>
      </c>
      <c r="C45" s="124">
        <v>173</v>
      </c>
    </row>
    <row r="46" ht="40" customHeight="1" spans="1:3">
      <c r="A46" s="123" t="s">
        <v>354</v>
      </c>
      <c r="B46" s="121" t="s">
        <v>355</v>
      </c>
      <c r="C46" s="124">
        <v>7</v>
      </c>
    </row>
    <row r="47" ht="40" customHeight="1" spans="1:3">
      <c r="A47" s="123" t="s">
        <v>356</v>
      </c>
      <c r="B47" s="121" t="s">
        <v>357</v>
      </c>
      <c r="C47" s="124"/>
    </row>
    <row r="48" ht="40" customHeight="1" spans="1:3">
      <c r="A48" s="121" t="s">
        <v>358</v>
      </c>
      <c r="B48" s="121" t="s">
        <v>359</v>
      </c>
      <c r="C48" s="122">
        <f>SUM(C49:C52)</f>
        <v>3193</v>
      </c>
    </row>
    <row r="49" ht="40" customHeight="1" spans="1:3">
      <c r="A49" s="123" t="s">
        <v>360</v>
      </c>
      <c r="B49" s="121" t="s">
        <v>361</v>
      </c>
      <c r="C49" s="122">
        <v>3193</v>
      </c>
    </row>
    <row r="50" ht="40" customHeight="1" spans="1:3">
      <c r="A50" s="123" t="s">
        <v>362</v>
      </c>
      <c r="B50" s="121" t="s">
        <v>363</v>
      </c>
      <c r="C50" s="122"/>
    </row>
    <row r="51" ht="40" customHeight="1" spans="1:3">
      <c r="A51" s="123" t="s">
        <v>364</v>
      </c>
      <c r="B51" s="121" t="s">
        <v>365</v>
      </c>
      <c r="C51" s="122"/>
    </row>
    <row r="52" ht="40" customHeight="1" spans="1:3">
      <c r="A52" s="123" t="s">
        <v>366</v>
      </c>
      <c r="B52" s="121" t="s">
        <v>367</v>
      </c>
      <c r="C52" s="122"/>
    </row>
    <row r="53" ht="40" customHeight="1" spans="1:3">
      <c r="A53" s="121" t="s">
        <v>368</v>
      </c>
      <c r="B53" s="121" t="s">
        <v>369</v>
      </c>
      <c r="C53" s="122">
        <f>SUM(C54:C58)</f>
        <v>41283</v>
      </c>
    </row>
    <row r="54" ht="40" customHeight="1" spans="1:3">
      <c r="A54" s="123" t="s">
        <v>370</v>
      </c>
      <c r="B54" s="121" t="s">
        <v>371</v>
      </c>
      <c r="C54" s="124">
        <v>14997</v>
      </c>
    </row>
    <row r="55" ht="40" customHeight="1" spans="1:3">
      <c r="A55" s="123" t="s">
        <v>372</v>
      </c>
      <c r="B55" s="121" t="s">
        <v>373</v>
      </c>
      <c r="C55" s="124">
        <v>4148</v>
      </c>
    </row>
    <row r="56" ht="40" customHeight="1" spans="1:3">
      <c r="A56" s="123" t="s">
        <v>374</v>
      </c>
      <c r="B56" s="121" t="s">
        <v>375</v>
      </c>
      <c r="C56" s="124">
        <v>4848</v>
      </c>
    </row>
    <row r="57" ht="40" customHeight="1" spans="1:3">
      <c r="A57" s="123" t="s">
        <v>376</v>
      </c>
      <c r="B57" s="121" t="s">
        <v>377</v>
      </c>
      <c r="C57" s="124">
        <v>5767</v>
      </c>
    </row>
    <row r="58" ht="40" customHeight="1" spans="1:3">
      <c r="A58" s="123" t="s">
        <v>378</v>
      </c>
      <c r="B58" s="121" t="s">
        <v>379</v>
      </c>
      <c r="C58" s="124">
        <v>11523</v>
      </c>
    </row>
    <row r="59" ht="40" customHeight="1" spans="1:3">
      <c r="A59" s="121" t="s">
        <v>380</v>
      </c>
      <c r="B59" s="121" t="s">
        <v>381</v>
      </c>
      <c r="C59" s="122">
        <f>SUM(C60:C62)</f>
        <v>0</v>
      </c>
    </row>
    <row r="60" ht="40" customHeight="1" spans="1:3">
      <c r="A60" s="123" t="s">
        <v>382</v>
      </c>
      <c r="B60" s="121" t="s">
        <v>383</v>
      </c>
      <c r="C60" s="122"/>
    </row>
    <row r="61" ht="40" customHeight="1" spans="1:3">
      <c r="A61" s="123" t="s">
        <v>384</v>
      </c>
      <c r="B61" s="121" t="s">
        <v>385</v>
      </c>
      <c r="C61" s="122"/>
    </row>
    <row r="62" ht="40" customHeight="1" spans="1:3">
      <c r="A62" s="123" t="s">
        <v>386</v>
      </c>
      <c r="B62" s="121" t="s">
        <v>387</v>
      </c>
      <c r="C62" s="122"/>
    </row>
    <row r="63" ht="40" customHeight="1" spans="1:3">
      <c r="A63" s="121" t="s">
        <v>388</v>
      </c>
      <c r="B63" s="121" t="s">
        <v>389</v>
      </c>
      <c r="C63" s="122">
        <f>SUM(C64:C67)</f>
        <v>3902</v>
      </c>
    </row>
    <row r="64" ht="40" customHeight="1" spans="1:3">
      <c r="A64" s="123" t="s">
        <v>390</v>
      </c>
      <c r="B64" s="121" t="s">
        <v>391</v>
      </c>
      <c r="C64" s="124">
        <v>3902</v>
      </c>
    </row>
    <row r="65" ht="40" customHeight="1" spans="1:3">
      <c r="A65" s="123" t="s">
        <v>392</v>
      </c>
      <c r="B65" s="121" t="s">
        <v>393</v>
      </c>
      <c r="C65" s="124"/>
    </row>
    <row r="66" ht="40" customHeight="1" spans="1:3">
      <c r="A66" s="123" t="s">
        <v>394</v>
      </c>
      <c r="B66" s="121" t="s">
        <v>395</v>
      </c>
      <c r="C66" s="124"/>
    </row>
    <row r="67" ht="40" customHeight="1" spans="1:3">
      <c r="A67" s="123" t="s">
        <v>396</v>
      </c>
      <c r="B67" s="121" t="s">
        <v>397</v>
      </c>
      <c r="C67" s="122"/>
    </row>
    <row r="68" ht="40" customHeight="1" spans="1:3">
      <c r="A68" s="121" t="s">
        <v>398</v>
      </c>
      <c r="B68" s="121" t="s">
        <v>399</v>
      </c>
      <c r="C68" s="122">
        <f>SUM(C69:C70)</f>
        <v>3172</v>
      </c>
    </row>
    <row r="69" ht="40" customHeight="1" spans="1:3">
      <c r="A69" s="123" t="s">
        <v>400</v>
      </c>
      <c r="B69" s="121" t="s">
        <v>401</v>
      </c>
      <c r="C69" s="122">
        <v>3172</v>
      </c>
    </row>
    <row r="70" ht="40" customHeight="1" spans="1:3">
      <c r="A70" s="123" t="s">
        <v>402</v>
      </c>
      <c r="B70" s="121" t="s">
        <v>403</v>
      </c>
      <c r="C70" s="122"/>
    </row>
    <row r="71" ht="40" customHeight="1" spans="1:3">
      <c r="A71" s="121" t="s">
        <v>404</v>
      </c>
      <c r="B71" s="121" t="s">
        <v>405</v>
      </c>
      <c r="C71" s="122">
        <f>SUM(C72:C77)</f>
        <v>3082</v>
      </c>
    </row>
    <row r="72" ht="40" customHeight="1" spans="1:3">
      <c r="A72" s="123" t="s">
        <v>406</v>
      </c>
      <c r="B72" s="121" t="s">
        <v>407</v>
      </c>
      <c r="C72" s="122">
        <v>3082</v>
      </c>
    </row>
    <row r="73" ht="40" customHeight="1" spans="1:3">
      <c r="A73" s="123" t="s">
        <v>408</v>
      </c>
      <c r="B73" s="121" t="s">
        <v>409</v>
      </c>
      <c r="C73" s="122"/>
    </row>
    <row r="74" ht="40" customHeight="1" spans="1:3">
      <c r="A74" s="123" t="s">
        <v>410</v>
      </c>
      <c r="B74" s="121" t="s">
        <v>411</v>
      </c>
      <c r="C74" s="122"/>
    </row>
    <row r="75" ht="40" customHeight="1" spans="1:3">
      <c r="A75" s="123" t="s">
        <v>412</v>
      </c>
      <c r="B75" s="121" t="s">
        <v>413</v>
      </c>
      <c r="C75" s="122"/>
    </row>
    <row r="76" ht="40" customHeight="1" spans="1:3">
      <c r="A76" s="123" t="s">
        <v>414</v>
      </c>
      <c r="B76" s="121" t="s">
        <v>415</v>
      </c>
      <c r="C76" s="122"/>
    </row>
    <row r="77" ht="40" customHeight="1" spans="1:3">
      <c r="A77" s="123" t="s">
        <v>416</v>
      </c>
      <c r="B77" s="121" t="s">
        <v>417</v>
      </c>
      <c r="C77" s="122"/>
    </row>
    <row r="78" ht="40" customHeight="1" spans="1:3">
      <c r="A78" s="121" t="s">
        <v>418</v>
      </c>
      <c r="B78" s="121" t="s">
        <v>419</v>
      </c>
      <c r="C78" s="122">
        <f>C79+C80</f>
        <v>4603</v>
      </c>
    </row>
    <row r="79" ht="40" customHeight="1" spans="1:3">
      <c r="A79" s="123" t="s">
        <v>420</v>
      </c>
      <c r="B79" s="121" t="s">
        <v>421</v>
      </c>
      <c r="C79" s="122">
        <v>4500</v>
      </c>
    </row>
    <row r="80" ht="40" customHeight="1" spans="1:3">
      <c r="A80" s="123" t="s">
        <v>422</v>
      </c>
      <c r="B80" s="121" t="s">
        <v>423</v>
      </c>
      <c r="C80" s="122">
        <v>103</v>
      </c>
    </row>
    <row r="81" ht="40" customHeight="1" spans="1:3">
      <c r="A81" s="121" t="s">
        <v>424</v>
      </c>
      <c r="B81" s="121" t="s">
        <v>425</v>
      </c>
      <c r="C81" s="122">
        <f>SUM(C82:C86)</f>
        <v>67430</v>
      </c>
    </row>
    <row r="82" ht="40" customHeight="1" spans="1:3">
      <c r="A82" s="123" t="s">
        <v>426</v>
      </c>
      <c r="B82" s="121" t="s">
        <v>427</v>
      </c>
      <c r="C82" s="122"/>
    </row>
    <row r="83" ht="40" customHeight="1" spans="1:3">
      <c r="A83" s="123" t="s">
        <v>428</v>
      </c>
      <c r="B83" s="121" t="s">
        <v>429</v>
      </c>
      <c r="C83" s="122"/>
    </row>
    <row r="84" ht="40" customHeight="1" spans="1:3">
      <c r="A84" s="123" t="s">
        <v>430</v>
      </c>
      <c r="B84" s="121" t="s">
        <v>431</v>
      </c>
      <c r="C84" s="122"/>
    </row>
    <row r="85" ht="40" customHeight="1" spans="1:3">
      <c r="A85" s="123" t="s">
        <v>432</v>
      </c>
      <c r="B85" s="121" t="s">
        <v>433</v>
      </c>
      <c r="C85" s="122">
        <v>10</v>
      </c>
    </row>
    <row r="86" ht="40" customHeight="1" spans="1:3">
      <c r="A86" s="123" t="s">
        <v>434</v>
      </c>
      <c r="B86" s="121" t="s">
        <v>425</v>
      </c>
      <c r="C86" s="122">
        <v>67420</v>
      </c>
    </row>
    <row r="87" ht="14.25" spans="1:3">
      <c r="A87" s="125"/>
      <c r="B87" s="125"/>
      <c r="C87" s="126"/>
    </row>
  </sheetData>
  <mergeCells count="3">
    <mergeCell ref="A1:C1"/>
    <mergeCell ref="A3:B3"/>
    <mergeCell ref="A5:B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43"/>
  <sheetViews>
    <sheetView showGridLines="0" workbookViewId="0">
      <selection activeCell="E9" sqref="E9"/>
    </sheetView>
  </sheetViews>
  <sheetFormatPr defaultColWidth="11" defaultRowHeight="13.5" outlineLevelCol="4"/>
  <cols>
    <col min="1" max="1" width="23.85" style="96" customWidth="1"/>
    <col min="2" max="2" width="33.9" style="96" customWidth="1"/>
    <col min="3" max="3" width="21.7833333333333" style="96" customWidth="1"/>
    <col min="4" max="4" width="22.9416666666667" style="96" customWidth="1"/>
    <col min="5" max="5" width="22.8166666666667" style="96" customWidth="1"/>
    <col min="6" max="16384" width="11" style="96"/>
  </cols>
  <sheetData>
    <row r="1" ht="23.25" customHeight="1" spans="1:5">
      <c r="A1" s="97"/>
      <c r="B1" s="98"/>
      <c r="C1" s="98"/>
      <c r="D1" s="98"/>
      <c r="E1" s="99" t="s">
        <v>435</v>
      </c>
    </row>
    <row r="2" ht="42.75" customHeight="1" spans="1:5">
      <c r="A2" s="100" t="s">
        <v>436</v>
      </c>
      <c r="B2" s="100"/>
      <c r="C2" s="100"/>
      <c r="D2" s="100"/>
      <c r="E2" s="100"/>
    </row>
    <row r="3" ht="23.25" customHeight="1" spans="1:5">
      <c r="A3" s="101" t="s">
        <v>437</v>
      </c>
      <c r="B3" s="102"/>
      <c r="C3" s="102"/>
      <c r="D3" s="102"/>
      <c r="E3" s="103" t="s">
        <v>273</v>
      </c>
    </row>
    <row r="4" ht="28.5" customHeight="1" spans="1:5">
      <c r="A4" s="104" t="s">
        <v>438</v>
      </c>
      <c r="B4" s="104"/>
      <c r="C4" s="104" t="s">
        <v>439</v>
      </c>
      <c r="D4" s="104"/>
      <c r="E4" s="104"/>
    </row>
    <row r="5" ht="28.5" customHeight="1" spans="1:5">
      <c r="A5" s="104" t="s">
        <v>440</v>
      </c>
      <c r="B5" s="104" t="s">
        <v>441</v>
      </c>
      <c r="C5" s="104" t="s">
        <v>442</v>
      </c>
      <c r="D5" s="104" t="s">
        <v>443</v>
      </c>
      <c r="E5" s="104" t="s">
        <v>444</v>
      </c>
    </row>
    <row r="6" ht="28.5" customHeight="1" spans="1:5">
      <c r="A6" s="104" t="s">
        <v>445</v>
      </c>
      <c r="B6" s="104"/>
      <c r="C6" s="105">
        <f>SUM(C8,C2140,C3460,C3836,C3839)</f>
        <v>79363.320729</v>
      </c>
      <c r="D6" s="105">
        <f>SUM(D8,D2140,D3460,D3836,D3839)</f>
        <v>75569.500423</v>
      </c>
      <c r="E6" s="105">
        <f>SUM(E8,E2140,E3460,E3836,E3839)</f>
        <v>3793.820306</v>
      </c>
    </row>
    <row r="7" ht="15" hidden="1" spans="1:5">
      <c r="A7" s="97" t="s">
        <v>338</v>
      </c>
      <c r="B7" s="97" t="s">
        <v>446</v>
      </c>
      <c r="C7" s="106">
        <v>0</v>
      </c>
      <c r="D7" s="106">
        <v>0</v>
      </c>
      <c r="E7" s="106">
        <v>0</v>
      </c>
    </row>
    <row r="8" ht="28.5" customHeight="1" spans="1:5">
      <c r="A8" s="107" t="s">
        <v>447</v>
      </c>
      <c r="B8" s="107" t="s">
        <v>446</v>
      </c>
      <c r="C8" s="106">
        <f>SUM(C9,C216,C420,C492,C643,C870,C1087,C1338,C1556,C1910,C2136)</f>
        <v>68155.765673</v>
      </c>
      <c r="D8" s="106">
        <f>SUM(D9,D216,D420,D492,D643,D870,D1087,D1338,D1556,D1910,D2136)</f>
        <v>68155.765673</v>
      </c>
      <c r="E8" s="106">
        <f>SUM(E9,E216,E420,E492,E643,E870,E1087,E1338,E1556,E1910,E2136)</f>
        <v>0</v>
      </c>
    </row>
    <row r="9" ht="28.5" customHeight="1" spans="1:5">
      <c r="A9" s="97" t="s">
        <v>448</v>
      </c>
      <c r="B9" s="97" t="s">
        <v>449</v>
      </c>
      <c r="C9" s="106">
        <f>SUM(C10,C11,C12,C13,C14,C15,C16,C17,C18,C19,C20,C21,C22,C23,C24,C25,C26,C27,C28,C29,C30,C31,C32,C33,C34,C35,C36,C37,C38,C39,C40,C41,C42,C43,C44,C45,C46,C47,C48,C49,C50,C51,C52,C53,C54,C55,C56,C57,C58,C59,C60,C61,C62,C63,C64,C65,C66,C67,C68,C69,C70,C71,C72,C73,C74,C75,C76,C77,C78,C79,C80,C81,C82,C83,C84,C85,C86,C87,C88,C89,C90,C91,C92,C93,C94,C95,C96,C97,C98,C99,C100,C101,C102,C103,C104,C105,C106,C107,C108,C109,C110,C111,C112,C113,C114,C115,C116,C117,C118,C119,C120,C121,C122,C123,C124,C125,C126,C127,C128,C129,C130,C131,C132,C133,C134,C135,C136,C137,C138,C139,C140,C141,C142,C143,C144,C145,C146,C147,C148,C149,C150,C151,C152,C153,C154,C155,C156,C157,C158,C159,C160,C161,C162,C163,C164,C165,C166,C167,C168,C169,C170,C171,C172,C173,C174,C175,C176,C177,C178,C179,C180,C181,C182,C183,C184,C185,C186,C187,C188,C189,C190,C191,C192,C193,C194,C195,C196,C197,C198,C199,C200,C201,C202,C203,C204,C205,C206,C207,C208,C209,C210,C211,C212,C213,C214,C215)</f>
        <v>13057.9887</v>
      </c>
      <c r="D9" s="106">
        <f>SUM(D10,D11,D12,D13,D14,D15,D16,D17,D18,D19,D20,D21,D22,D23,D24,D25,D26,D27,D28,D29,D30,D31,D32,D33,D34,D35,D36,D37,D38,D39,D40,D41,D42,D43,D44,D45,D46,D47,D48,D49,D50,D51,D52,D53,D54,D55,D56,D57,D58,D59,D60,D61,D62,D63,D64,D65,D66,D67,D68,D69,D70,D71,D72,D73,D74,D75,D76,D77,D78,D79,D80,D81,D82,D83,D84,D85,D86,D87,D88,D89,D90,D91,D92,D93,D94,D95,D96,D97,D98,D99,D100,D101,D102,D103,D104,D105,D106,D107,D108,D109,D110,D111,D112,D113,D114,D115,D116,D117,D118,D119,D120,D121,D122,D123,D124,D125,D126,D127,D128,D129,D130,D131,D132,D133,D134,D135,D136,D137,D138,D139,D140,D141,D142,D143,D144,D145,D146,D147,D148,D149,D150,D151,D152,D153,D154,D155,D156,D157,D158,D159,D160,D161,D162,D163,D164,D165,D166,D167,D168,D169,D170,D171,D172,D173,D174,D175,D176,D177,D178,D179,D180,D181,D182,D183,D184,D185,D186,D187,D188,D189,D190,D191,D192,D193,D194,D195,D196,D197,D198,D199,D200,D201,D202,D203,D204,D205,D206,D207,D208,D209,D210,D211,D212,D213,D214,D215)</f>
        <v>13057.9887</v>
      </c>
      <c r="E9" s="106">
        <f>SUM(E10,E11,E12,E13,E14,E15,E16,E17,E18,E19,E20,E21,E22,E23,E24,E25,E26,E27,E28,E29,E30,E31,E32,E33,E34,E35,E36,E37,E38,E39,E40,E41,E42,E43,E44,E45,E46,E47,E48,E49,E50,E51,E52,E53,E54,E55,E56,E57,E58,E59,E60,E61,E62,E63,E64,E65,E66,E67,E68,E69,E70,E71,E72,E73,E74,E75,E76,E77,E78,E79,E80,E81,E82,E83,E84,E85,E86,E87,E88,E89,E90,E91,E92,E93,E94,E95,E96,E97,E98,E99,E100,E101,E102,E103,E104,E105,E106,E107,E108,E109,E110,E111,E112,E113,E114,E115,E116,E117,E118,E119,E120,E121,E122,E123,E124,E125,E126,E127,E128,E129,E130,E131,E132,E133,E134,E135,E136,E137,E138,E139,E140,E141,E142,E143,E144,E145,E146,E147,E148,E149,E150,E151,E152,E153,E154,E155,E156,E157,E158,E159,E160,E161,E162,E163,E164,E165,E166,E167,E168,E169,E170,E171,E172,E173,E174,E175,E176,E177,E178,E179,E180,E181,E182,E183,E184,E185,E186,E187,E188,E189,E190,E191,E192,E193,E194,E195,E196,E197,E198,E199,E200,E201,E202,E203,E204,E205,E206,E207,E208,E209,E210,E211,E212,E213,E214,E215)</f>
        <v>0</v>
      </c>
    </row>
    <row r="10" ht="15" hidden="1" spans="1:5">
      <c r="A10" s="97" t="s">
        <v>448</v>
      </c>
      <c r="B10" s="97" t="s">
        <v>449</v>
      </c>
      <c r="C10" s="106">
        <v>34.3344</v>
      </c>
      <c r="D10" s="106">
        <v>34.3344</v>
      </c>
      <c r="E10" s="106">
        <v>0</v>
      </c>
    </row>
    <row r="11" ht="15" hidden="1" spans="1:5">
      <c r="A11" s="97" t="s">
        <v>448</v>
      </c>
      <c r="B11" s="97" t="s">
        <v>449</v>
      </c>
      <c r="C11" s="106">
        <v>87.5064</v>
      </c>
      <c r="D11" s="106">
        <v>87.5064</v>
      </c>
      <c r="E11" s="106">
        <v>0</v>
      </c>
    </row>
    <row r="12" ht="15" hidden="1" spans="1:5">
      <c r="A12" s="97" t="s">
        <v>448</v>
      </c>
      <c r="B12" s="97" t="s">
        <v>449</v>
      </c>
      <c r="C12" s="106">
        <v>113.0652</v>
      </c>
      <c r="D12" s="106">
        <v>113.0652</v>
      </c>
      <c r="E12" s="106">
        <v>0</v>
      </c>
    </row>
    <row r="13" ht="15" hidden="1" spans="1:5">
      <c r="A13" s="97" t="s">
        <v>448</v>
      </c>
      <c r="B13" s="97" t="s">
        <v>449</v>
      </c>
      <c r="C13" s="106">
        <v>77.79</v>
      </c>
      <c r="D13" s="106">
        <v>77.79</v>
      </c>
      <c r="E13" s="106">
        <v>0</v>
      </c>
    </row>
    <row r="14" ht="15" hidden="1" spans="1:5">
      <c r="A14" s="97" t="s">
        <v>448</v>
      </c>
      <c r="B14" s="97" t="s">
        <v>449</v>
      </c>
      <c r="C14" s="106">
        <v>0</v>
      </c>
      <c r="D14" s="106">
        <v>0</v>
      </c>
      <c r="E14" s="106">
        <v>0</v>
      </c>
    </row>
    <row r="15" ht="15" hidden="1" spans="1:5">
      <c r="A15" s="97" t="s">
        <v>448</v>
      </c>
      <c r="B15" s="97" t="s">
        <v>449</v>
      </c>
      <c r="C15" s="106">
        <v>4.4688</v>
      </c>
      <c r="D15" s="106">
        <v>4.4688</v>
      </c>
      <c r="E15" s="106">
        <v>0</v>
      </c>
    </row>
    <row r="16" ht="15" hidden="1" spans="1:5">
      <c r="A16" s="97" t="s">
        <v>448</v>
      </c>
      <c r="B16" s="97" t="s">
        <v>449</v>
      </c>
      <c r="C16" s="106">
        <v>57.228</v>
      </c>
      <c r="D16" s="106">
        <v>57.228</v>
      </c>
      <c r="E16" s="106">
        <v>0</v>
      </c>
    </row>
    <row r="17" ht="15" hidden="1" spans="1:5">
      <c r="A17" s="97" t="s">
        <v>448</v>
      </c>
      <c r="B17" s="97" t="s">
        <v>449</v>
      </c>
      <c r="C17" s="106">
        <v>113.442</v>
      </c>
      <c r="D17" s="106">
        <v>113.442</v>
      </c>
      <c r="E17" s="106">
        <v>0</v>
      </c>
    </row>
    <row r="18" ht="15" hidden="1" spans="1:5">
      <c r="A18" s="97" t="s">
        <v>448</v>
      </c>
      <c r="B18" s="97" t="s">
        <v>449</v>
      </c>
      <c r="C18" s="106">
        <v>20.0004</v>
      </c>
      <c r="D18" s="106">
        <v>20.0004</v>
      </c>
      <c r="E18" s="106">
        <v>0</v>
      </c>
    </row>
    <row r="19" ht="15" hidden="1" spans="1:5">
      <c r="A19" s="97" t="s">
        <v>448</v>
      </c>
      <c r="B19" s="97" t="s">
        <v>449</v>
      </c>
      <c r="C19" s="106">
        <v>19.2156</v>
      </c>
      <c r="D19" s="106">
        <v>19.2156</v>
      </c>
      <c r="E19" s="106">
        <v>0</v>
      </c>
    </row>
    <row r="20" ht="15" hidden="1" spans="1:5">
      <c r="A20" s="97" t="s">
        <v>448</v>
      </c>
      <c r="B20" s="97" t="s">
        <v>449</v>
      </c>
      <c r="C20" s="106">
        <v>0</v>
      </c>
      <c r="D20" s="106">
        <v>0</v>
      </c>
      <c r="E20" s="106">
        <v>0</v>
      </c>
    </row>
    <row r="21" ht="15" hidden="1" spans="1:5">
      <c r="A21" s="97" t="s">
        <v>448</v>
      </c>
      <c r="B21" s="97" t="s">
        <v>449</v>
      </c>
      <c r="C21" s="106">
        <v>64.4664</v>
      </c>
      <c r="D21" s="106">
        <v>64.4664</v>
      </c>
      <c r="E21" s="106">
        <v>0</v>
      </c>
    </row>
    <row r="22" ht="15" hidden="1" spans="1:5">
      <c r="A22" s="97" t="s">
        <v>448</v>
      </c>
      <c r="B22" s="97" t="s">
        <v>449</v>
      </c>
      <c r="C22" s="106">
        <v>0</v>
      </c>
      <c r="D22" s="106">
        <v>0</v>
      </c>
      <c r="E22" s="106">
        <v>0</v>
      </c>
    </row>
    <row r="23" ht="15" hidden="1" spans="1:5">
      <c r="A23" s="97" t="s">
        <v>448</v>
      </c>
      <c r="B23" s="97" t="s">
        <v>449</v>
      </c>
      <c r="C23" s="106">
        <v>17.3064</v>
      </c>
      <c r="D23" s="106">
        <v>17.3064</v>
      </c>
      <c r="E23" s="106">
        <v>0</v>
      </c>
    </row>
    <row r="24" ht="15" hidden="1" spans="1:5">
      <c r="A24" s="97" t="s">
        <v>448</v>
      </c>
      <c r="B24" s="97" t="s">
        <v>449</v>
      </c>
      <c r="C24" s="106">
        <v>50.9448</v>
      </c>
      <c r="D24" s="106">
        <v>50.9448</v>
      </c>
      <c r="E24" s="106">
        <v>0</v>
      </c>
    </row>
    <row r="25" ht="15" hidden="1" spans="1:5">
      <c r="A25" s="97" t="s">
        <v>448</v>
      </c>
      <c r="B25" s="97" t="s">
        <v>449</v>
      </c>
      <c r="C25" s="106">
        <v>20.1468</v>
      </c>
      <c r="D25" s="106">
        <v>20.1468</v>
      </c>
      <c r="E25" s="106">
        <v>0</v>
      </c>
    </row>
    <row r="26" ht="15" hidden="1" spans="1:5">
      <c r="A26" s="97" t="s">
        <v>448</v>
      </c>
      <c r="B26" s="97" t="s">
        <v>449</v>
      </c>
      <c r="C26" s="106">
        <v>0</v>
      </c>
      <c r="D26" s="106">
        <v>0</v>
      </c>
      <c r="E26" s="106">
        <v>0</v>
      </c>
    </row>
    <row r="27" ht="15" hidden="1" spans="1:5">
      <c r="A27" s="97" t="s">
        <v>448</v>
      </c>
      <c r="B27" s="97" t="s">
        <v>449</v>
      </c>
      <c r="C27" s="106">
        <v>50.6796</v>
      </c>
      <c r="D27" s="106">
        <v>50.6796</v>
      </c>
      <c r="E27" s="106">
        <v>0</v>
      </c>
    </row>
    <row r="28" ht="15" hidden="1" spans="1:5">
      <c r="A28" s="97" t="s">
        <v>448</v>
      </c>
      <c r="B28" s="97" t="s">
        <v>449</v>
      </c>
      <c r="C28" s="106">
        <v>0</v>
      </c>
      <c r="D28" s="106">
        <v>0</v>
      </c>
      <c r="E28" s="106">
        <v>0</v>
      </c>
    </row>
    <row r="29" ht="15" hidden="1" spans="1:5">
      <c r="A29" s="97" t="s">
        <v>448</v>
      </c>
      <c r="B29" s="97" t="s">
        <v>449</v>
      </c>
      <c r="C29" s="106">
        <v>147.2652</v>
      </c>
      <c r="D29" s="106">
        <v>147.2652</v>
      </c>
      <c r="E29" s="106">
        <v>0</v>
      </c>
    </row>
    <row r="30" ht="15" hidden="1" spans="1:5">
      <c r="A30" s="97" t="s">
        <v>448</v>
      </c>
      <c r="B30" s="97" t="s">
        <v>449</v>
      </c>
      <c r="C30" s="106">
        <v>22.4757</v>
      </c>
      <c r="D30" s="106">
        <v>22.4757</v>
      </c>
      <c r="E30" s="106">
        <v>0</v>
      </c>
    </row>
    <row r="31" ht="15" hidden="1" spans="1:5">
      <c r="A31" s="97" t="s">
        <v>448</v>
      </c>
      <c r="B31" s="97" t="s">
        <v>449</v>
      </c>
      <c r="C31" s="106">
        <v>0</v>
      </c>
      <c r="D31" s="106">
        <v>0</v>
      </c>
      <c r="E31" s="106">
        <v>0</v>
      </c>
    </row>
    <row r="32" ht="15" hidden="1" spans="1:5">
      <c r="A32" s="97" t="s">
        <v>448</v>
      </c>
      <c r="B32" s="97" t="s">
        <v>449</v>
      </c>
      <c r="C32" s="106">
        <v>29.5116</v>
      </c>
      <c r="D32" s="106">
        <v>29.5116</v>
      </c>
      <c r="E32" s="106">
        <v>0</v>
      </c>
    </row>
    <row r="33" ht="15" hidden="1" spans="1:5">
      <c r="A33" s="97" t="s">
        <v>448</v>
      </c>
      <c r="B33" s="97" t="s">
        <v>449</v>
      </c>
      <c r="C33" s="106">
        <v>33.8088</v>
      </c>
      <c r="D33" s="106">
        <v>33.8088</v>
      </c>
      <c r="E33" s="106">
        <v>0</v>
      </c>
    </row>
    <row r="34" ht="15" hidden="1" spans="1:5">
      <c r="A34" s="97" t="s">
        <v>448</v>
      </c>
      <c r="B34" s="97" t="s">
        <v>449</v>
      </c>
      <c r="C34" s="106">
        <v>0</v>
      </c>
      <c r="D34" s="106">
        <v>0</v>
      </c>
      <c r="E34" s="106">
        <v>0</v>
      </c>
    </row>
    <row r="35" ht="15" hidden="1" spans="1:5">
      <c r="A35" s="97" t="s">
        <v>448</v>
      </c>
      <c r="B35" s="97" t="s">
        <v>449</v>
      </c>
      <c r="C35" s="106">
        <v>77.0592</v>
      </c>
      <c r="D35" s="106">
        <v>77.0592</v>
      </c>
      <c r="E35" s="106">
        <v>0</v>
      </c>
    </row>
    <row r="36" ht="15" hidden="1" spans="1:5">
      <c r="A36" s="97" t="s">
        <v>448</v>
      </c>
      <c r="B36" s="97" t="s">
        <v>449</v>
      </c>
      <c r="C36" s="106">
        <v>66.5712</v>
      </c>
      <c r="D36" s="106">
        <v>66.5712</v>
      </c>
      <c r="E36" s="106">
        <v>0</v>
      </c>
    </row>
    <row r="37" ht="15" hidden="1" spans="1:5">
      <c r="A37" s="97" t="s">
        <v>448</v>
      </c>
      <c r="B37" s="97" t="s">
        <v>449</v>
      </c>
      <c r="C37" s="106">
        <v>39.6156</v>
      </c>
      <c r="D37" s="106">
        <v>39.6156</v>
      </c>
      <c r="E37" s="106">
        <v>0</v>
      </c>
    </row>
    <row r="38" ht="15" hidden="1" spans="1:5">
      <c r="A38" s="97" t="s">
        <v>448</v>
      </c>
      <c r="B38" s="97" t="s">
        <v>449</v>
      </c>
      <c r="C38" s="106">
        <v>0</v>
      </c>
      <c r="D38" s="106">
        <v>0</v>
      </c>
      <c r="E38" s="106">
        <v>0</v>
      </c>
    </row>
    <row r="39" ht="15" hidden="1" spans="1:5">
      <c r="A39" s="97" t="s">
        <v>448</v>
      </c>
      <c r="B39" s="97" t="s">
        <v>449</v>
      </c>
      <c r="C39" s="106">
        <v>780.888</v>
      </c>
      <c r="D39" s="106">
        <v>780.888</v>
      </c>
      <c r="E39" s="106">
        <v>0</v>
      </c>
    </row>
    <row r="40" ht="15" hidden="1" spans="1:5">
      <c r="A40" s="97" t="s">
        <v>448</v>
      </c>
      <c r="B40" s="97" t="s">
        <v>449</v>
      </c>
      <c r="C40" s="106">
        <v>0</v>
      </c>
      <c r="D40" s="106">
        <v>0</v>
      </c>
      <c r="E40" s="106">
        <v>0</v>
      </c>
    </row>
    <row r="41" ht="15" hidden="1" spans="1:5">
      <c r="A41" s="97" t="s">
        <v>448</v>
      </c>
      <c r="B41" s="97" t="s">
        <v>449</v>
      </c>
      <c r="C41" s="106">
        <v>15.018</v>
      </c>
      <c r="D41" s="106">
        <v>15.018</v>
      </c>
      <c r="E41" s="106">
        <v>0</v>
      </c>
    </row>
    <row r="42" ht="15" hidden="1" spans="1:5">
      <c r="A42" s="97" t="s">
        <v>448</v>
      </c>
      <c r="B42" s="97" t="s">
        <v>449</v>
      </c>
      <c r="C42" s="106">
        <v>0</v>
      </c>
      <c r="D42" s="106">
        <v>0</v>
      </c>
      <c r="E42" s="106">
        <v>0</v>
      </c>
    </row>
    <row r="43" ht="15" hidden="1" spans="1:5">
      <c r="A43" s="97" t="s">
        <v>448</v>
      </c>
      <c r="B43" s="97" t="s">
        <v>449</v>
      </c>
      <c r="C43" s="106">
        <v>11.28</v>
      </c>
      <c r="D43" s="106">
        <v>11.28</v>
      </c>
      <c r="E43" s="106">
        <v>0</v>
      </c>
    </row>
    <row r="44" ht="15" hidden="1" spans="1:5">
      <c r="A44" s="97" t="s">
        <v>448</v>
      </c>
      <c r="B44" s="97" t="s">
        <v>449</v>
      </c>
      <c r="C44" s="106">
        <v>26.0544</v>
      </c>
      <c r="D44" s="106">
        <v>26.0544</v>
      </c>
      <c r="E44" s="106">
        <v>0</v>
      </c>
    </row>
    <row r="45" ht="15" hidden="1" spans="1:5">
      <c r="A45" s="97" t="s">
        <v>448</v>
      </c>
      <c r="B45" s="97" t="s">
        <v>449</v>
      </c>
      <c r="C45" s="106">
        <v>17.742</v>
      </c>
      <c r="D45" s="106">
        <v>17.742</v>
      </c>
      <c r="E45" s="106">
        <v>0</v>
      </c>
    </row>
    <row r="46" ht="15" hidden="1" spans="1:5">
      <c r="A46" s="97" t="s">
        <v>448</v>
      </c>
      <c r="B46" s="97" t="s">
        <v>449</v>
      </c>
      <c r="C46" s="106">
        <v>19.302</v>
      </c>
      <c r="D46" s="106">
        <v>19.302</v>
      </c>
      <c r="E46" s="106">
        <v>0</v>
      </c>
    </row>
    <row r="47" ht="15" hidden="1" spans="1:5">
      <c r="A47" s="97" t="s">
        <v>448</v>
      </c>
      <c r="B47" s="97" t="s">
        <v>449</v>
      </c>
      <c r="C47" s="106">
        <v>12.0204</v>
      </c>
      <c r="D47" s="106">
        <v>12.0204</v>
      </c>
      <c r="E47" s="106">
        <v>0</v>
      </c>
    </row>
    <row r="48" ht="15" hidden="1" spans="1:5">
      <c r="A48" s="97" t="s">
        <v>448</v>
      </c>
      <c r="B48" s="97" t="s">
        <v>449</v>
      </c>
      <c r="C48" s="106">
        <v>6.8856</v>
      </c>
      <c r="D48" s="106">
        <v>6.8856</v>
      </c>
      <c r="E48" s="106">
        <v>0</v>
      </c>
    </row>
    <row r="49" ht="15" hidden="1" spans="1:5">
      <c r="A49" s="97" t="s">
        <v>448</v>
      </c>
      <c r="B49" s="97" t="s">
        <v>449</v>
      </c>
      <c r="C49" s="106">
        <v>0</v>
      </c>
      <c r="D49" s="106">
        <v>0</v>
      </c>
      <c r="E49" s="106">
        <v>0</v>
      </c>
    </row>
    <row r="50" ht="15" hidden="1" spans="1:5">
      <c r="A50" s="97" t="s">
        <v>448</v>
      </c>
      <c r="B50" s="97" t="s">
        <v>449</v>
      </c>
      <c r="C50" s="106">
        <v>0</v>
      </c>
      <c r="D50" s="106">
        <v>0</v>
      </c>
      <c r="E50" s="106">
        <v>0</v>
      </c>
    </row>
    <row r="51" ht="15" hidden="1" spans="1:5">
      <c r="A51" s="97" t="s">
        <v>448</v>
      </c>
      <c r="B51" s="97" t="s">
        <v>449</v>
      </c>
      <c r="C51" s="106">
        <v>30.0348</v>
      </c>
      <c r="D51" s="106">
        <v>30.0348</v>
      </c>
      <c r="E51" s="106">
        <v>0</v>
      </c>
    </row>
    <row r="52" ht="15" hidden="1" spans="1:5">
      <c r="A52" s="97" t="s">
        <v>448</v>
      </c>
      <c r="B52" s="97" t="s">
        <v>449</v>
      </c>
      <c r="C52" s="106">
        <v>5.6064</v>
      </c>
      <c r="D52" s="106">
        <v>5.6064</v>
      </c>
      <c r="E52" s="106">
        <v>0</v>
      </c>
    </row>
    <row r="53" ht="15" hidden="1" spans="1:5">
      <c r="A53" s="97" t="s">
        <v>448</v>
      </c>
      <c r="B53" s="97" t="s">
        <v>449</v>
      </c>
      <c r="C53" s="106">
        <v>22.8828</v>
      </c>
      <c r="D53" s="106">
        <v>22.8828</v>
      </c>
      <c r="E53" s="106">
        <v>0</v>
      </c>
    </row>
    <row r="54" ht="15" hidden="1" spans="1:5">
      <c r="A54" s="97" t="s">
        <v>448</v>
      </c>
      <c r="B54" s="97" t="s">
        <v>449</v>
      </c>
      <c r="C54" s="106">
        <v>21.9864</v>
      </c>
      <c r="D54" s="106">
        <v>21.9864</v>
      </c>
      <c r="E54" s="106">
        <v>0</v>
      </c>
    </row>
    <row r="55" ht="15" hidden="1" spans="1:5">
      <c r="A55" s="97" t="s">
        <v>448</v>
      </c>
      <c r="B55" s="97" t="s">
        <v>449</v>
      </c>
      <c r="C55" s="106">
        <v>0</v>
      </c>
      <c r="D55" s="106">
        <v>0</v>
      </c>
      <c r="E55" s="106">
        <v>0</v>
      </c>
    </row>
    <row r="56" ht="15" hidden="1" spans="1:5">
      <c r="A56" s="97" t="s">
        <v>448</v>
      </c>
      <c r="B56" s="97" t="s">
        <v>449</v>
      </c>
      <c r="C56" s="106">
        <v>34.29</v>
      </c>
      <c r="D56" s="106">
        <v>34.29</v>
      </c>
      <c r="E56" s="106">
        <v>0</v>
      </c>
    </row>
    <row r="57" ht="15" hidden="1" spans="1:5">
      <c r="A57" s="97" t="s">
        <v>448</v>
      </c>
      <c r="B57" s="97" t="s">
        <v>449</v>
      </c>
      <c r="C57" s="106">
        <v>29.4948</v>
      </c>
      <c r="D57" s="106">
        <v>29.4948</v>
      </c>
      <c r="E57" s="106">
        <v>0</v>
      </c>
    </row>
    <row r="58" ht="15" hidden="1" spans="1:5">
      <c r="A58" s="97" t="s">
        <v>448</v>
      </c>
      <c r="B58" s="97" t="s">
        <v>449</v>
      </c>
      <c r="C58" s="106">
        <v>0</v>
      </c>
      <c r="D58" s="106">
        <v>0</v>
      </c>
      <c r="E58" s="106">
        <v>0</v>
      </c>
    </row>
    <row r="59" ht="15" hidden="1" spans="1:5">
      <c r="A59" s="97" t="s">
        <v>448</v>
      </c>
      <c r="B59" s="97" t="s">
        <v>449</v>
      </c>
      <c r="C59" s="106">
        <v>72.2904</v>
      </c>
      <c r="D59" s="106">
        <v>72.2904</v>
      </c>
      <c r="E59" s="106">
        <v>0</v>
      </c>
    </row>
    <row r="60" ht="15" hidden="1" spans="1:5">
      <c r="A60" s="97" t="s">
        <v>448</v>
      </c>
      <c r="B60" s="97" t="s">
        <v>449</v>
      </c>
      <c r="C60" s="106">
        <v>759.7128</v>
      </c>
      <c r="D60" s="106">
        <v>759.7128</v>
      </c>
      <c r="E60" s="106">
        <v>0</v>
      </c>
    </row>
    <row r="61" ht="15" hidden="1" spans="1:5">
      <c r="A61" s="97" t="s">
        <v>448</v>
      </c>
      <c r="B61" s="97" t="s">
        <v>449</v>
      </c>
      <c r="C61" s="106">
        <v>951.1068</v>
      </c>
      <c r="D61" s="106">
        <v>951.1068</v>
      </c>
      <c r="E61" s="106">
        <v>0</v>
      </c>
    </row>
    <row r="62" ht="15" hidden="1" spans="1:5">
      <c r="A62" s="97" t="s">
        <v>448</v>
      </c>
      <c r="B62" s="97" t="s">
        <v>449</v>
      </c>
      <c r="C62" s="106">
        <v>0</v>
      </c>
      <c r="D62" s="106">
        <v>0</v>
      </c>
      <c r="E62" s="106">
        <v>0</v>
      </c>
    </row>
    <row r="63" ht="15" hidden="1" spans="1:5">
      <c r="A63" s="97" t="s">
        <v>448</v>
      </c>
      <c r="B63" s="97" t="s">
        <v>449</v>
      </c>
      <c r="C63" s="106">
        <v>427.686</v>
      </c>
      <c r="D63" s="106">
        <v>427.686</v>
      </c>
      <c r="E63" s="106">
        <v>0</v>
      </c>
    </row>
    <row r="64" ht="15" hidden="1" spans="1:5">
      <c r="A64" s="97" t="s">
        <v>448</v>
      </c>
      <c r="B64" s="97" t="s">
        <v>449</v>
      </c>
      <c r="C64" s="106">
        <v>329.8632</v>
      </c>
      <c r="D64" s="106">
        <v>329.8632</v>
      </c>
      <c r="E64" s="106">
        <v>0</v>
      </c>
    </row>
    <row r="65" ht="15" hidden="1" spans="1:5">
      <c r="A65" s="97" t="s">
        <v>448</v>
      </c>
      <c r="B65" s="97" t="s">
        <v>449</v>
      </c>
      <c r="C65" s="106">
        <v>96.9168</v>
      </c>
      <c r="D65" s="106">
        <v>96.9168</v>
      </c>
      <c r="E65" s="106">
        <v>0</v>
      </c>
    </row>
    <row r="66" ht="15" hidden="1" spans="1:5">
      <c r="A66" s="97" t="s">
        <v>448</v>
      </c>
      <c r="B66" s="97" t="s">
        <v>449</v>
      </c>
      <c r="C66" s="106">
        <v>549.1476</v>
      </c>
      <c r="D66" s="106">
        <v>549.1476</v>
      </c>
      <c r="E66" s="106">
        <v>0</v>
      </c>
    </row>
    <row r="67" ht="15" hidden="1" spans="1:5">
      <c r="A67" s="97" t="s">
        <v>448</v>
      </c>
      <c r="B67" s="97" t="s">
        <v>449</v>
      </c>
      <c r="C67" s="106">
        <v>299.1528</v>
      </c>
      <c r="D67" s="106">
        <v>299.1528</v>
      </c>
      <c r="E67" s="106">
        <v>0</v>
      </c>
    </row>
    <row r="68" ht="15" hidden="1" spans="1:5">
      <c r="A68" s="97" t="s">
        <v>448</v>
      </c>
      <c r="B68" s="97" t="s">
        <v>449</v>
      </c>
      <c r="C68" s="106">
        <v>427.2024</v>
      </c>
      <c r="D68" s="106">
        <v>427.2024</v>
      </c>
      <c r="E68" s="106">
        <v>0</v>
      </c>
    </row>
    <row r="69" ht="15" hidden="1" spans="1:5">
      <c r="A69" s="97" t="s">
        <v>448</v>
      </c>
      <c r="B69" s="97" t="s">
        <v>449</v>
      </c>
      <c r="C69" s="106">
        <v>182.25</v>
      </c>
      <c r="D69" s="106">
        <v>182.25</v>
      </c>
      <c r="E69" s="106">
        <v>0</v>
      </c>
    </row>
    <row r="70" ht="15" hidden="1" spans="1:5">
      <c r="A70" s="97" t="s">
        <v>448</v>
      </c>
      <c r="B70" s="97" t="s">
        <v>449</v>
      </c>
      <c r="C70" s="106">
        <v>75.2124</v>
      </c>
      <c r="D70" s="106">
        <v>75.2124</v>
      </c>
      <c r="E70" s="106">
        <v>0</v>
      </c>
    </row>
    <row r="71" ht="15" hidden="1" spans="1:5">
      <c r="A71" s="97" t="s">
        <v>448</v>
      </c>
      <c r="B71" s="97" t="s">
        <v>449</v>
      </c>
      <c r="C71" s="106">
        <v>151.2288</v>
      </c>
      <c r="D71" s="106">
        <v>151.2288</v>
      </c>
      <c r="E71" s="106">
        <v>0</v>
      </c>
    </row>
    <row r="72" ht="15" hidden="1" spans="1:5">
      <c r="A72" s="97" t="s">
        <v>448</v>
      </c>
      <c r="B72" s="97" t="s">
        <v>449</v>
      </c>
      <c r="C72" s="106">
        <v>87.216</v>
      </c>
      <c r="D72" s="106">
        <v>87.216</v>
      </c>
      <c r="E72" s="106">
        <v>0</v>
      </c>
    </row>
    <row r="73" ht="15" hidden="1" spans="1:5">
      <c r="A73" s="97" t="s">
        <v>448</v>
      </c>
      <c r="B73" s="97" t="s">
        <v>449</v>
      </c>
      <c r="C73" s="106">
        <v>170.2404</v>
      </c>
      <c r="D73" s="106">
        <v>170.2404</v>
      </c>
      <c r="E73" s="106">
        <v>0</v>
      </c>
    </row>
    <row r="74" ht="15" hidden="1" spans="1:5">
      <c r="A74" s="97" t="s">
        <v>448</v>
      </c>
      <c r="B74" s="97" t="s">
        <v>449</v>
      </c>
      <c r="C74" s="106">
        <v>166.8264</v>
      </c>
      <c r="D74" s="106">
        <v>166.8264</v>
      </c>
      <c r="E74" s="106">
        <v>0</v>
      </c>
    </row>
    <row r="75" ht="15" hidden="1" spans="1:5">
      <c r="A75" s="97" t="s">
        <v>448</v>
      </c>
      <c r="B75" s="97" t="s">
        <v>449</v>
      </c>
      <c r="C75" s="106">
        <v>70.5096</v>
      </c>
      <c r="D75" s="106">
        <v>70.5096</v>
      </c>
      <c r="E75" s="106">
        <v>0</v>
      </c>
    </row>
    <row r="76" ht="15" hidden="1" spans="1:5">
      <c r="A76" s="97" t="s">
        <v>448</v>
      </c>
      <c r="B76" s="97" t="s">
        <v>449</v>
      </c>
      <c r="C76" s="106">
        <v>0</v>
      </c>
      <c r="D76" s="106">
        <v>0</v>
      </c>
      <c r="E76" s="106">
        <v>0</v>
      </c>
    </row>
    <row r="77" ht="15" hidden="1" spans="1:5">
      <c r="A77" s="97" t="s">
        <v>448</v>
      </c>
      <c r="B77" s="97" t="s">
        <v>449</v>
      </c>
      <c r="C77" s="106">
        <v>54.0816</v>
      </c>
      <c r="D77" s="106">
        <v>54.0816</v>
      </c>
      <c r="E77" s="106">
        <v>0</v>
      </c>
    </row>
    <row r="78" ht="15" hidden="1" spans="1:5">
      <c r="A78" s="97" t="s">
        <v>448</v>
      </c>
      <c r="B78" s="97" t="s">
        <v>449</v>
      </c>
      <c r="C78" s="106">
        <v>79.1976</v>
      </c>
      <c r="D78" s="106">
        <v>79.1976</v>
      </c>
      <c r="E78" s="106">
        <v>0</v>
      </c>
    </row>
    <row r="79" ht="15" hidden="1" spans="1:5">
      <c r="A79" s="97" t="s">
        <v>448</v>
      </c>
      <c r="B79" s="97" t="s">
        <v>449</v>
      </c>
      <c r="C79" s="106">
        <v>129.1332</v>
      </c>
      <c r="D79" s="106">
        <v>129.1332</v>
      </c>
      <c r="E79" s="106">
        <v>0</v>
      </c>
    </row>
    <row r="80" ht="15" hidden="1" spans="1:5">
      <c r="A80" s="97" t="s">
        <v>448</v>
      </c>
      <c r="B80" s="97" t="s">
        <v>449</v>
      </c>
      <c r="C80" s="106">
        <v>71.082</v>
      </c>
      <c r="D80" s="106">
        <v>71.082</v>
      </c>
      <c r="E80" s="106">
        <v>0</v>
      </c>
    </row>
    <row r="81" ht="15" hidden="1" spans="1:5">
      <c r="A81" s="97" t="s">
        <v>448</v>
      </c>
      <c r="B81" s="97" t="s">
        <v>449</v>
      </c>
      <c r="C81" s="106">
        <v>458.7348</v>
      </c>
      <c r="D81" s="106">
        <v>458.7348</v>
      </c>
      <c r="E81" s="106">
        <v>0</v>
      </c>
    </row>
    <row r="82" ht="15" hidden="1" spans="1:5">
      <c r="A82" s="97" t="s">
        <v>448</v>
      </c>
      <c r="B82" s="97" t="s">
        <v>449</v>
      </c>
      <c r="C82" s="106">
        <v>77.5572</v>
      </c>
      <c r="D82" s="106">
        <v>77.5572</v>
      </c>
      <c r="E82" s="106">
        <v>0</v>
      </c>
    </row>
    <row r="83" ht="15" hidden="1" spans="1:5">
      <c r="A83" s="97" t="s">
        <v>448</v>
      </c>
      <c r="B83" s="97" t="s">
        <v>449</v>
      </c>
      <c r="C83" s="106">
        <v>9.8916</v>
      </c>
      <c r="D83" s="106">
        <v>9.8916</v>
      </c>
      <c r="E83" s="106">
        <v>0</v>
      </c>
    </row>
    <row r="84" ht="15" hidden="1" spans="1:5">
      <c r="A84" s="97" t="s">
        <v>448</v>
      </c>
      <c r="B84" s="97" t="s">
        <v>449</v>
      </c>
      <c r="C84" s="106">
        <v>24.0384</v>
      </c>
      <c r="D84" s="106">
        <v>24.0384</v>
      </c>
      <c r="E84" s="106">
        <v>0</v>
      </c>
    </row>
    <row r="85" ht="15" hidden="1" spans="1:5">
      <c r="A85" s="97" t="s">
        <v>448</v>
      </c>
      <c r="B85" s="97" t="s">
        <v>449</v>
      </c>
      <c r="C85" s="106">
        <v>0</v>
      </c>
      <c r="D85" s="106">
        <v>0</v>
      </c>
      <c r="E85" s="106">
        <v>0</v>
      </c>
    </row>
    <row r="86" ht="15" hidden="1" spans="1:5">
      <c r="A86" s="97" t="s">
        <v>448</v>
      </c>
      <c r="B86" s="97" t="s">
        <v>449</v>
      </c>
      <c r="C86" s="106">
        <v>17.2764</v>
      </c>
      <c r="D86" s="106">
        <v>17.2764</v>
      </c>
      <c r="E86" s="106">
        <v>0</v>
      </c>
    </row>
    <row r="87" ht="15" hidden="1" spans="1:5">
      <c r="A87" s="97" t="s">
        <v>448</v>
      </c>
      <c r="B87" s="97" t="s">
        <v>449</v>
      </c>
      <c r="C87" s="106">
        <v>0</v>
      </c>
      <c r="D87" s="106">
        <v>0</v>
      </c>
      <c r="E87" s="106">
        <v>0</v>
      </c>
    </row>
    <row r="88" ht="15" hidden="1" spans="1:5">
      <c r="A88" s="97" t="s">
        <v>448</v>
      </c>
      <c r="B88" s="97" t="s">
        <v>449</v>
      </c>
      <c r="C88" s="106">
        <v>26.8932</v>
      </c>
      <c r="D88" s="106">
        <v>26.8932</v>
      </c>
      <c r="E88" s="106">
        <v>0</v>
      </c>
    </row>
    <row r="89" ht="15" hidden="1" spans="1:5">
      <c r="A89" s="97" t="s">
        <v>448</v>
      </c>
      <c r="B89" s="97" t="s">
        <v>449</v>
      </c>
      <c r="C89" s="106">
        <v>7.4172</v>
      </c>
      <c r="D89" s="106">
        <v>7.4172</v>
      </c>
      <c r="E89" s="106">
        <v>0</v>
      </c>
    </row>
    <row r="90" ht="15" hidden="1" spans="1:5">
      <c r="A90" s="97" t="s">
        <v>448</v>
      </c>
      <c r="B90" s="97" t="s">
        <v>449</v>
      </c>
      <c r="C90" s="106">
        <v>12.0492</v>
      </c>
      <c r="D90" s="106">
        <v>12.0492</v>
      </c>
      <c r="E90" s="106">
        <v>0</v>
      </c>
    </row>
    <row r="91" ht="15" hidden="1" spans="1:5">
      <c r="A91" s="97" t="s">
        <v>448</v>
      </c>
      <c r="B91" s="97" t="s">
        <v>449</v>
      </c>
      <c r="C91" s="106">
        <v>137.1252</v>
      </c>
      <c r="D91" s="106">
        <v>137.1252</v>
      </c>
      <c r="E91" s="106">
        <v>0</v>
      </c>
    </row>
    <row r="92" ht="15" hidden="1" spans="1:5">
      <c r="A92" s="97" t="s">
        <v>448</v>
      </c>
      <c r="B92" s="97" t="s">
        <v>449</v>
      </c>
      <c r="C92" s="106">
        <v>0</v>
      </c>
      <c r="D92" s="106">
        <v>0</v>
      </c>
      <c r="E92" s="106">
        <v>0</v>
      </c>
    </row>
    <row r="93" ht="15" hidden="1" spans="1:5">
      <c r="A93" s="97" t="s">
        <v>448</v>
      </c>
      <c r="B93" s="97" t="s">
        <v>449</v>
      </c>
      <c r="C93" s="106">
        <v>0</v>
      </c>
      <c r="D93" s="106">
        <v>0</v>
      </c>
      <c r="E93" s="106">
        <v>0</v>
      </c>
    </row>
    <row r="94" ht="15" hidden="1" spans="1:5">
      <c r="A94" s="97" t="s">
        <v>448</v>
      </c>
      <c r="B94" s="97" t="s">
        <v>449</v>
      </c>
      <c r="C94" s="106">
        <v>145.458</v>
      </c>
      <c r="D94" s="106">
        <v>145.458</v>
      </c>
      <c r="E94" s="106">
        <v>0</v>
      </c>
    </row>
    <row r="95" ht="15" hidden="1" spans="1:5">
      <c r="A95" s="97" t="s">
        <v>448</v>
      </c>
      <c r="B95" s="97" t="s">
        <v>449</v>
      </c>
      <c r="C95" s="106">
        <v>25.632</v>
      </c>
      <c r="D95" s="106">
        <v>25.632</v>
      </c>
      <c r="E95" s="106">
        <v>0</v>
      </c>
    </row>
    <row r="96" ht="15" hidden="1" spans="1:5">
      <c r="A96" s="97" t="s">
        <v>448</v>
      </c>
      <c r="B96" s="97" t="s">
        <v>449</v>
      </c>
      <c r="C96" s="106">
        <v>18.882</v>
      </c>
      <c r="D96" s="106">
        <v>18.882</v>
      </c>
      <c r="E96" s="106">
        <v>0</v>
      </c>
    </row>
    <row r="97" ht="15" hidden="1" spans="1:5">
      <c r="A97" s="97" t="s">
        <v>448</v>
      </c>
      <c r="B97" s="97" t="s">
        <v>449</v>
      </c>
      <c r="C97" s="106">
        <v>0</v>
      </c>
      <c r="D97" s="106">
        <v>0</v>
      </c>
      <c r="E97" s="106">
        <v>0</v>
      </c>
    </row>
    <row r="98" ht="15" hidden="1" spans="1:5">
      <c r="A98" s="97" t="s">
        <v>448</v>
      </c>
      <c r="B98" s="97" t="s">
        <v>449</v>
      </c>
      <c r="C98" s="106">
        <v>13.1364</v>
      </c>
      <c r="D98" s="106">
        <v>13.1364</v>
      </c>
      <c r="E98" s="106">
        <v>0</v>
      </c>
    </row>
    <row r="99" ht="15" hidden="1" spans="1:5">
      <c r="A99" s="97" t="s">
        <v>448</v>
      </c>
      <c r="B99" s="97" t="s">
        <v>449</v>
      </c>
      <c r="C99" s="106">
        <v>6.7188</v>
      </c>
      <c r="D99" s="106">
        <v>6.7188</v>
      </c>
      <c r="E99" s="106">
        <v>0</v>
      </c>
    </row>
    <row r="100" ht="15" hidden="1" spans="1:5">
      <c r="A100" s="97" t="s">
        <v>448</v>
      </c>
      <c r="B100" s="97" t="s">
        <v>449</v>
      </c>
      <c r="C100" s="106">
        <v>245.9094</v>
      </c>
      <c r="D100" s="106">
        <v>245.9094</v>
      </c>
      <c r="E100" s="106">
        <v>0</v>
      </c>
    </row>
    <row r="101" ht="15" hidden="1" spans="1:5">
      <c r="A101" s="97" t="s">
        <v>448</v>
      </c>
      <c r="B101" s="97" t="s">
        <v>449</v>
      </c>
      <c r="C101" s="106">
        <v>55.2744</v>
      </c>
      <c r="D101" s="106">
        <v>55.2744</v>
      </c>
      <c r="E101" s="106">
        <v>0</v>
      </c>
    </row>
    <row r="102" ht="15" hidden="1" spans="1:5">
      <c r="A102" s="97" t="s">
        <v>448</v>
      </c>
      <c r="B102" s="97" t="s">
        <v>449</v>
      </c>
      <c r="C102" s="106">
        <v>97.494</v>
      </c>
      <c r="D102" s="106">
        <v>97.494</v>
      </c>
      <c r="E102" s="106">
        <v>0</v>
      </c>
    </row>
    <row r="103" ht="15" hidden="1" spans="1:5">
      <c r="A103" s="97" t="s">
        <v>448</v>
      </c>
      <c r="B103" s="97" t="s">
        <v>449</v>
      </c>
      <c r="C103" s="106">
        <v>40.974</v>
      </c>
      <c r="D103" s="106">
        <v>40.974</v>
      </c>
      <c r="E103" s="106">
        <v>0</v>
      </c>
    </row>
    <row r="104" ht="15" hidden="1" spans="1:5">
      <c r="A104" s="97" t="s">
        <v>448</v>
      </c>
      <c r="B104" s="97" t="s">
        <v>449</v>
      </c>
      <c r="C104" s="106">
        <v>0</v>
      </c>
      <c r="D104" s="106">
        <v>0</v>
      </c>
      <c r="E104" s="106">
        <v>0</v>
      </c>
    </row>
    <row r="105" ht="15" hidden="1" spans="1:5">
      <c r="A105" s="97" t="s">
        <v>448</v>
      </c>
      <c r="B105" s="97" t="s">
        <v>449</v>
      </c>
      <c r="C105" s="106">
        <v>34.3584</v>
      </c>
      <c r="D105" s="106">
        <v>34.3584</v>
      </c>
      <c r="E105" s="106">
        <v>0</v>
      </c>
    </row>
    <row r="106" ht="15" hidden="1" spans="1:5">
      <c r="A106" s="97" t="s">
        <v>448</v>
      </c>
      <c r="B106" s="97" t="s">
        <v>449</v>
      </c>
      <c r="C106" s="106">
        <v>0</v>
      </c>
      <c r="D106" s="106">
        <v>0</v>
      </c>
      <c r="E106" s="106">
        <v>0</v>
      </c>
    </row>
    <row r="107" ht="15" hidden="1" spans="1:5">
      <c r="A107" s="97" t="s">
        <v>448</v>
      </c>
      <c r="B107" s="97" t="s">
        <v>449</v>
      </c>
      <c r="C107" s="106">
        <v>30.042</v>
      </c>
      <c r="D107" s="106">
        <v>30.042</v>
      </c>
      <c r="E107" s="106">
        <v>0</v>
      </c>
    </row>
    <row r="108" ht="15" hidden="1" spans="1:5">
      <c r="A108" s="97" t="s">
        <v>448</v>
      </c>
      <c r="B108" s="97" t="s">
        <v>449</v>
      </c>
      <c r="C108" s="106">
        <v>29.1012</v>
      </c>
      <c r="D108" s="106">
        <v>29.1012</v>
      </c>
      <c r="E108" s="106">
        <v>0</v>
      </c>
    </row>
    <row r="109" ht="15" hidden="1" spans="1:5">
      <c r="A109" s="97" t="s">
        <v>448</v>
      </c>
      <c r="B109" s="97" t="s">
        <v>449</v>
      </c>
      <c r="C109" s="106">
        <v>0</v>
      </c>
      <c r="D109" s="106">
        <v>0</v>
      </c>
      <c r="E109" s="106">
        <v>0</v>
      </c>
    </row>
    <row r="110" ht="15" hidden="1" spans="1:5">
      <c r="A110" s="97" t="s">
        <v>448</v>
      </c>
      <c r="B110" s="97" t="s">
        <v>449</v>
      </c>
      <c r="C110" s="106">
        <v>46.2936</v>
      </c>
      <c r="D110" s="106">
        <v>46.2936</v>
      </c>
      <c r="E110" s="106">
        <v>0</v>
      </c>
    </row>
    <row r="111" ht="15" hidden="1" spans="1:5">
      <c r="A111" s="97" t="s">
        <v>448</v>
      </c>
      <c r="B111" s="97" t="s">
        <v>449</v>
      </c>
      <c r="C111" s="106">
        <v>48.318</v>
      </c>
      <c r="D111" s="106">
        <v>48.318</v>
      </c>
      <c r="E111" s="106">
        <v>0</v>
      </c>
    </row>
    <row r="112" ht="15" hidden="1" spans="1:5">
      <c r="A112" s="97" t="s">
        <v>448</v>
      </c>
      <c r="B112" s="97" t="s">
        <v>449</v>
      </c>
      <c r="C112" s="106">
        <v>38.958</v>
      </c>
      <c r="D112" s="106">
        <v>38.958</v>
      </c>
      <c r="E112" s="106">
        <v>0</v>
      </c>
    </row>
    <row r="113" ht="15" hidden="1" spans="1:5">
      <c r="A113" s="97" t="s">
        <v>448</v>
      </c>
      <c r="B113" s="97" t="s">
        <v>449</v>
      </c>
      <c r="C113" s="106">
        <v>79.3056</v>
      </c>
      <c r="D113" s="106">
        <v>79.3056</v>
      </c>
      <c r="E113" s="106">
        <v>0</v>
      </c>
    </row>
    <row r="114" ht="15" hidden="1" spans="1:5">
      <c r="A114" s="97" t="s">
        <v>448</v>
      </c>
      <c r="B114" s="97" t="s">
        <v>449</v>
      </c>
      <c r="C114" s="106">
        <v>34.8741</v>
      </c>
      <c r="D114" s="106">
        <v>34.8741</v>
      </c>
      <c r="E114" s="106">
        <v>0</v>
      </c>
    </row>
    <row r="115" ht="15" hidden="1" spans="1:5">
      <c r="A115" s="97" t="s">
        <v>448</v>
      </c>
      <c r="B115" s="97" t="s">
        <v>449</v>
      </c>
      <c r="C115" s="106">
        <v>26.1624</v>
      </c>
      <c r="D115" s="106">
        <v>26.1624</v>
      </c>
      <c r="E115" s="106">
        <v>0</v>
      </c>
    </row>
    <row r="116" ht="15" hidden="1" spans="1:5">
      <c r="A116" s="97" t="s">
        <v>448</v>
      </c>
      <c r="B116" s="97" t="s">
        <v>449</v>
      </c>
      <c r="C116" s="106">
        <v>26.244</v>
      </c>
      <c r="D116" s="106">
        <v>26.244</v>
      </c>
      <c r="E116" s="106">
        <v>0</v>
      </c>
    </row>
    <row r="117" ht="15" hidden="1" spans="1:5">
      <c r="A117" s="97" t="s">
        <v>448</v>
      </c>
      <c r="B117" s="97" t="s">
        <v>449</v>
      </c>
      <c r="C117" s="106">
        <v>11.3016</v>
      </c>
      <c r="D117" s="106">
        <v>11.3016</v>
      </c>
      <c r="E117" s="106">
        <v>0</v>
      </c>
    </row>
    <row r="118" ht="15" hidden="1" spans="1:5">
      <c r="A118" s="97" t="s">
        <v>448</v>
      </c>
      <c r="B118" s="97" t="s">
        <v>449</v>
      </c>
      <c r="C118" s="106">
        <v>0</v>
      </c>
      <c r="D118" s="106">
        <v>0</v>
      </c>
      <c r="E118" s="106">
        <v>0</v>
      </c>
    </row>
    <row r="119" ht="15" hidden="1" spans="1:5">
      <c r="A119" s="97" t="s">
        <v>448</v>
      </c>
      <c r="B119" s="97" t="s">
        <v>449</v>
      </c>
      <c r="C119" s="106">
        <v>0</v>
      </c>
      <c r="D119" s="106">
        <v>0</v>
      </c>
      <c r="E119" s="106">
        <v>0</v>
      </c>
    </row>
    <row r="120" ht="15" hidden="1" spans="1:5">
      <c r="A120" s="97" t="s">
        <v>448</v>
      </c>
      <c r="B120" s="97" t="s">
        <v>449</v>
      </c>
      <c r="C120" s="106">
        <v>20.6376</v>
      </c>
      <c r="D120" s="106">
        <v>20.6376</v>
      </c>
      <c r="E120" s="106">
        <v>0</v>
      </c>
    </row>
    <row r="121" ht="15" hidden="1" spans="1:5">
      <c r="A121" s="97" t="s">
        <v>448</v>
      </c>
      <c r="B121" s="97" t="s">
        <v>449</v>
      </c>
      <c r="C121" s="106">
        <v>28.4121</v>
      </c>
      <c r="D121" s="106">
        <v>28.4121</v>
      </c>
      <c r="E121" s="106">
        <v>0</v>
      </c>
    </row>
    <row r="122" ht="15" hidden="1" spans="1:5">
      <c r="A122" s="97" t="s">
        <v>448</v>
      </c>
      <c r="B122" s="97" t="s">
        <v>449</v>
      </c>
      <c r="C122" s="106">
        <v>0</v>
      </c>
      <c r="D122" s="106">
        <v>0</v>
      </c>
      <c r="E122" s="106">
        <v>0</v>
      </c>
    </row>
    <row r="123" ht="15" hidden="1" spans="1:5">
      <c r="A123" s="97" t="s">
        <v>448</v>
      </c>
      <c r="B123" s="97" t="s">
        <v>449</v>
      </c>
      <c r="C123" s="106">
        <v>79.1028</v>
      </c>
      <c r="D123" s="106">
        <v>79.1028</v>
      </c>
      <c r="E123" s="106">
        <v>0</v>
      </c>
    </row>
    <row r="124" ht="15" hidden="1" spans="1:5">
      <c r="A124" s="97" t="s">
        <v>448</v>
      </c>
      <c r="B124" s="97" t="s">
        <v>449</v>
      </c>
      <c r="C124" s="106">
        <v>86.412</v>
      </c>
      <c r="D124" s="106">
        <v>86.412</v>
      </c>
      <c r="E124" s="106">
        <v>0</v>
      </c>
    </row>
    <row r="125" ht="15" hidden="1" spans="1:5">
      <c r="A125" s="97" t="s">
        <v>448</v>
      </c>
      <c r="B125" s="97" t="s">
        <v>449</v>
      </c>
      <c r="C125" s="106">
        <v>18.7344</v>
      </c>
      <c r="D125" s="106">
        <v>18.7344</v>
      </c>
      <c r="E125" s="106">
        <v>0</v>
      </c>
    </row>
    <row r="126" ht="15" hidden="1" spans="1:5">
      <c r="A126" s="97" t="s">
        <v>448</v>
      </c>
      <c r="B126" s="97" t="s">
        <v>449</v>
      </c>
      <c r="C126" s="106">
        <v>44.5416</v>
      </c>
      <c r="D126" s="106">
        <v>44.5416</v>
      </c>
      <c r="E126" s="106">
        <v>0</v>
      </c>
    </row>
    <row r="127" ht="15" hidden="1" spans="1:5">
      <c r="A127" s="97" t="s">
        <v>448</v>
      </c>
      <c r="B127" s="97" t="s">
        <v>449</v>
      </c>
      <c r="C127" s="106">
        <v>260.496</v>
      </c>
      <c r="D127" s="106">
        <v>260.496</v>
      </c>
      <c r="E127" s="106">
        <v>0</v>
      </c>
    </row>
    <row r="128" ht="15" hidden="1" spans="1:5">
      <c r="A128" s="97" t="s">
        <v>448</v>
      </c>
      <c r="B128" s="97" t="s">
        <v>449</v>
      </c>
      <c r="C128" s="106">
        <v>33.3744</v>
      </c>
      <c r="D128" s="106">
        <v>33.3744</v>
      </c>
      <c r="E128" s="106">
        <v>0</v>
      </c>
    </row>
    <row r="129" ht="15" hidden="1" spans="1:5">
      <c r="A129" s="97" t="s">
        <v>448</v>
      </c>
      <c r="B129" s="97" t="s">
        <v>449</v>
      </c>
      <c r="C129" s="106">
        <v>0</v>
      </c>
      <c r="D129" s="106">
        <v>0</v>
      </c>
      <c r="E129" s="106">
        <v>0</v>
      </c>
    </row>
    <row r="130" ht="15" hidden="1" spans="1:5">
      <c r="A130" s="97" t="s">
        <v>448</v>
      </c>
      <c r="B130" s="97" t="s">
        <v>449</v>
      </c>
      <c r="C130" s="106">
        <v>258.2628</v>
      </c>
      <c r="D130" s="106">
        <v>258.2628</v>
      </c>
      <c r="E130" s="106">
        <v>0</v>
      </c>
    </row>
    <row r="131" ht="15" hidden="1" spans="1:5">
      <c r="A131" s="97" t="s">
        <v>448</v>
      </c>
      <c r="B131" s="97" t="s">
        <v>449</v>
      </c>
      <c r="C131" s="106">
        <v>0</v>
      </c>
      <c r="D131" s="106">
        <v>0</v>
      </c>
      <c r="E131" s="106">
        <v>0</v>
      </c>
    </row>
    <row r="132" ht="15" hidden="1" spans="1:5">
      <c r="A132" s="97" t="s">
        <v>448</v>
      </c>
      <c r="B132" s="97" t="s">
        <v>449</v>
      </c>
      <c r="C132" s="106">
        <v>32.9196</v>
      </c>
      <c r="D132" s="106">
        <v>32.9196</v>
      </c>
      <c r="E132" s="106">
        <v>0</v>
      </c>
    </row>
    <row r="133" ht="15" hidden="1" spans="1:5">
      <c r="A133" s="97" t="s">
        <v>448</v>
      </c>
      <c r="B133" s="97" t="s">
        <v>449</v>
      </c>
      <c r="C133" s="106">
        <v>44.6616</v>
      </c>
      <c r="D133" s="106">
        <v>44.6616</v>
      </c>
      <c r="E133" s="106">
        <v>0</v>
      </c>
    </row>
    <row r="134" ht="15" hidden="1" spans="1:5">
      <c r="A134" s="97" t="s">
        <v>448</v>
      </c>
      <c r="B134" s="97" t="s">
        <v>449</v>
      </c>
      <c r="C134" s="106">
        <v>103.3794</v>
      </c>
      <c r="D134" s="106">
        <v>103.3794</v>
      </c>
      <c r="E134" s="106">
        <v>0</v>
      </c>
    </row>
    <row r="135" ht="15" hidden="1" spans="1:5">
      <c r="A135" s="97" t="s">
        <v>448</v>
      </c>
      <c r="B135" s="97" t="s">
        <v>449</v>
      </c>
      <c r="C135" s="106">
        <v>24.3684</v>
      </c>
      <c r="D135" s="106">
        <v>24.3684</v>
      </c>
      <c r="E135" s="106">
        <v>0</v>
      </c>
    </row>
    <row r="136" ht="15" hidden="1" spans="1:5">
      <c r="A136" s="97" t="s">
        <v>448</v>
      </c>
      <c r="B136" s="97" t="s">
        <v>449</v>
      </c>
      <c r="C136" s="106">
        <v>14.2428</v>
      </c>
      <c r="D136" s="106">
        <v>14.2428</v>
      </c>
      <c r="E136" s="106">
        <v>0</v>
      </c>
    </row>
    <row r="137" ht="15" hidden="1" spans="1:5">
      <c r="A137" s="97" t="s">
        <v>448</v>
      </c>
      <c r="B137" s="97" t="s">
        <v>449</v>
      </c>
      <c r="C137" s="106">
        <v>23.1888</v>
      </c>
      <c r="D137" s="106">
        <v>23.1888</v>
      </c>
      <c r="E137" s="106">
        <v>0</v>
      </c>
    </row>
    <row r="138" ht="15" hidden="1" spans="1:5">
      <c r="A138" s="97" t="s">
        <v>448</v>
      </c>
      <c r="B138" s="97" t="s">
        <v>449</v>
      </c>
      <c r="C138" s="106">
        <v>7.2307</v>
      </c>
      <c r="D138" s="106">
        <v>7.2307</v>
      </c>
      <c r="E138" s="106">
        <v>0</v>
      </c>
    </row>
    <row r="139" ht="15" hidden="1" spans="1:5">
      <c r="A139" s="97" t="s">
        <v>448</v>
      </c>
      <c r="B139" s="97" t="s">
        <v>449</v>
      </c>
      <c r="C139" s="106">
        <v>41.9064</v>
      </c>
      <c r="D139" s="106">
        <v>41.9064</v>
      </c>
      <c r="E139" s="106">
        <v>0</v>
      </c>
    </row>
    <row r="140" ht="15" hidden="1" spans="1:5">
      <c r="A140" s="97" t="s">
        <v>448</v>
      </c>
      <c r="B140" s="97" t="s">
        <v>449</v>
      </c>
      <c r="C140" s="106">
        <v>126.047</v>
      </c>
      <c r="D140" s="106">
        <v>126.047</v>
      </c>
      <c r="E140" s="106">
        <v>0</v>
      </c>
    </row>
    <row r="141" ht="15" hidden="1" spans="1:5">
      <c r="A141" s="97" t="s">
        <v>448</v>
      </c>
      <c r="B141" s="97" t="s">
        <v>449</v>
      </c>
      <c r="C141" s="106">
        <v>0</v>
      </c>
      <c r="D141" s="106">
        <v>0</v>
      </c>
      <c r="E141" s="106">
        <v>0</v>
      </c>
    </row>
    <row r="142" ht="15" hidden="1" spans="1:5">
      <c r="A142" s="97" t="s">
        <v>448</v>
      </c>
      <c r="B142" s="97" t="s">
        <v>449</v>
      </c>
      <c r="C142" s="106">
        <v>69.6276</v>
      </c>
      <c r="D142" s="106">
        <v>69.6276</v>
      </c>
      <c r="E142" s="106">
        <v>0</v>
      </c>
    </row>
    <row r="143" ht="15" hidden="1" spans="1:5">
      <c r="A143" s="97" t="s">
        <v>448</v>
      </c>
      <c r="B143" s="97" t="s">
        <v>449</v>
      </c>
      <c r="C143" s="106">
        <v>0</v>
      </c>
      <c r="D143" s="106">
        <v>0</v>
      </c>
      <c r="E143" s="106">
        <v>0</v>
      </c>
    </row>
    <row r="144" ht="15" hidden="1" spans="1:5">
      <c r="A144" s="97" t="s">
        <v>448</v>
      </c>
      <c r="B144" s="97" t="s">
        <v>449</v>
      </c>
      <c r="C144" s="106">
        <v>0</v>
      </c>
      <c r="D144" s="106">
        <v>0</v>
      </c>
      <c r="E144" s="106">
        <v>0</v>
      </c>
    </row>
    <row r="145" ht="15" hidden="1" spans="1:5">
      <c r="A145" s="97" t="s">
        <v>448</v>
      </c>
      <c r="B145" s="97" t="s">
        <v>449</v>
      </c>
      <c r="C145" s="106">
        <v>706.7412</v>
      </c>
      <c r="D145" s="106">
        <v>706.7412</v>
      </c>
      <c r="E145" s="106">
        <v>0</v>
      </c>
    </row>
    <row r="146" ht="15" hidden="1" spans="1:5">
      <c r="A146" s="97" t="s">
        <v>448</v>
      </c>
      <c r="B146" s="97" t="s">
        <v>449</v>
      </c>
      <c r="C146" s="106">
        <v>0</v>
      </c>
      <c r="D146" s="106">
        <v>0</v>
      </c>
      <c r="E146" s="106">
        <v>0</v>
      </c>
    </row>
    <row r="147" ht="15" hidden="1" spans="1:5">
      <c r="A147" s="97" t="s">
        <v>448</v>
      </c>
      <c r="B147" s="97" t="s">
        <v>449</v>
      </c>
      <c r="C147" s="106">
        <v>6.99</v>
      </c>
      <c r="D147" s="106">
        <v>6.99</v>
      </c>
      <c r="E147" s="106">
        <v>0</v>
      </c>
    </row>
    <row r="148" ht="15" hidden="1" spans="1:5">
      <c r="A148" s="97" t="s">
        <v>448</v>
      </c>
      <c r="B148" s="97" t="s">
        <v>449</v>
      </c>
      <c r="C148" s="106">
        <v>88.9872</v>
      </c>
      <c r="D148" s="106">
        <v>88.9872</v>
      </c>
      <c r="E148" s="106">
        <v>0</v>
      </c>
    </row>
    <row r="149" ht="15" hidden="1" spans="1:5">
      <c r="A149" s="97" t="s">
        <v>448</v>
      </c>
      <c r="B149" s="97" t="s">
        <v>449</v>
      </c>
      <c r="C149" s="106">
        <v>65.3232</v>
      </c>
      <c r="D149" s="106">
        <v>65.3232</v>
      </c>
      <c r="E149" s="106">
        <v>0</v>
      </c>
    </row>
    <row r="150" ht="15" hidden="1" spans="1:5">
      <c r="A150" s="97" t="s">
        <v>448</v>
      </c>
      <c r="B150" s="97" t="s">
        <v>449</v>
      </c>
      <c r="C150" s="106">
        <v>0</v>
      </c>
      <c r="D150" s="106">
        <v>0</v>
      </c>
      <c r="E150" s="106">
        <v>0</v>
      </c>
    </row>
    <row r="151" ht="15" hidden="1" spans="1:5">
      <c r="A151" s="97" t="s">
        <v>448</v>
      </c>
      <c r="B151" s="97" t="s">
        <v>449</v>
      </c>
      <c r="C151" s="106">
        <v>112.2804</v>
      </c>
      <c r="D151" s="106">
        <v>112.2804</v>
      </c>
      <c r="E151" s="106">
        <v>0</v>
      </c>
    </row>
    <row r="152" ht="15" hidden="1" spans="1:5">
      <c r="A152" s="97" t="s">
        <v>448</v>
      </c>
      <c r="B152" s="97" t="s">
        <v>449</v>
      </c>
      <c r="C152" s="106">
        <v>60.0228</v>
      </c>
      <c r="D152" s="106">
        <v>60.0228</v>
      </c>
      <c r="E152" s="106">
        <v>0</v>
      </c>
    </row>
    <row r="153" ht="15" hidden="1" spans="1:5">
      <c r="A153" s="97" t="s">
        <v>448</v>
      </c>
      <c r="B153" s="97" t="s">
        <v>449</v>
      </c>
      <c r="C153" s="106">
        <v>0</v>
      </c>
      <c r="D153" s="106">
        <v>0</v>
      </c>
      <c r="E153" s="106">
        <v>0</v>
      </c>
    </row>
    <row r="154" ht="15" hidden="1" spans="1:5">
      <c r="A154" s="97" t="s">
        <v>448</v>
      </c>
      <c r="B154" s="97" t="s">
        <v>449</v>
      </c>
      <c r="C154" s="106">
        <v>0</v>
      </c>
      <c r="D154" s="106">
        <v>0</v>
      </c>
      <c r="E154" s="106">
        <v>0</v>
      </c>
    </row>
    <row r="155" ht="15" hidden="1" spans="1:5">
      <c r="A155" s="97" t="s">
        <v>448</v>
      </c>
      <c r="B155" s="97" t="s">
        <v>449</v>
      </c>
      <c r="C155" s="106">
        <v>41.5344</v>
      </c>
      <c r="D155" s="106">
        <v>41.5344</v>
      </c>
      <c r="E155" s="106">
        <v>0</v>
      </c>
    </row>
    <row r="156" ht="15" hidden="1" spans="1:5">
      <c r="A156" s="97" t="s">
        <v>448</v>
      </c>
      <c r="B156" s="97" t="s">
        <v>449</v>
      </c>
      <c r="C156" s="106">
        <v>0</v>
      </c>
      <c r="D156" s="106">
        <v>0</v>
      </c>
      <c r="E156" s="106">
        <v>0</v>
      </c>
    </row>
    <row r="157" ht="15" hidden="1" spans="1:5">
      <c r="A157" s="97" t="s">
        <v>448</v>
      </c>
      <c r="B157" s="97" t="s">
        <v>449</v>
      </c>
      <c r="C157" s="106">
        <v>42.3576</v>
      </c>
      <c r="D157" s="106">
        <v>42.3576</v>
      </c>
      <c r="E157" s="106">
        <v>0</v>
      </c>
    </row>
    <row r="158" ht="15" hidden="1" spans="1:5">
      <c r="A158" s="97" t="s">
        <v>448</v>
      </c>
      <c r="B158" s="97" t="s">
        <v>449</v>
      </c>
      <c r="C158" s="106">
        <v>44.22</v>
      </c>
      <c r="D158" s="106">
        <v>44.22</v>
      </c>
      <c r="E158" s="106">
        <v>0</v>
      </c>
    </row>
    <row r="159" ht="15" hidden="1" spans="1:5">
      <c r="A159" s="97" t="s">
        <v>448</v>
      </c>
      <c r="B159" s="97" t="s">
        <v>449</v>
      </c>
      <c r="C159" s="106">
        <v>0</v>
      </c>
      <c r="D159" s="106">
        <v>0</v>
      </c>
      <c r="E159" s="106">
        <v>0</v>
      </c>
    </row>
    <row r="160" ht="15" hidden="1" spans="1:5">
      <c r="A160" s="97" t="s">
        <v>448</v>
      </c>
      <c r="B160" s="97" t="s">
        <v>449</v>
      </c>
      <c r="C160" s="106">
        <v>39.7908</v>
      </c>
      <c r="D160" s="106">
        <v>39.7908</v>
      </c>
      <c r="E160" s="106">
        <v>0</v>
      </c>
    </row>
    <row r="161" ht="15" hidden="1" spans="1:5">
      <c r="A161" s="97" t="s">
        <v>448</v>
      </c>
      <c r="B161" s="97" t="s">
        <v>449</v>
      </c>
      <c r="C161" s="106">
        <v>39.9636</v>
      </c>
      <c r="D161" s="106">
        <v>39.9636</v>
      </c>
      <c r="E161" s="106">
        <v>0</v>
      </c>
    </row>
    <row r="162" ht="15" hidden="1" spans="1:5">
      <c r="A162" s="97" t="s">
        <v>448</v>
      </c>
      <c r="B162" s="97" t="s">
        <v>449</v>
      </c>
      <c r="C162" s="106">
        <v>32.2536</v>
      </c>
      <c r="D162" s="106">
        <v>32.2536</v>
      </c>
      <c r="E162" s="106">
        <v>0</v>
      </c>
    </row>
    <row r="163" ht="15" hidden="1" spans="1:5">
      <c r="A163" s="97" t="s">
        <v>448</v>
      </c>
      <c r="B163" s="97" t="s">
        <v>449</v>
      </c>
      <c r="C163" s="106">
        <v>32.16</v>
      </c>
      <c r="D163" s="106">
        <v>32.16</v>
      </c>
      <c r="E163" s="106">
        <v>0</v>
      </c>
    </row>
    <row r="164" ht="15" hidden="1" spans="1:5">
      <c r="A164" s="97" t="s">
        <v>448</v>
      </c>
      <c r="B164" s="97" t="s">
        <v>449</v>
      </c>
      <c r="C164" s="106">
        <v>31.788</v>
      </c>
      <c r="D164" s="106">
        <v>31.788</v>
      </c>
      <c r="E164" s="106">
        <v>0</v>
      </c>
    </row>
    <row r="165" ht="15" hidden="1" spans="1:5">
      <c r="A165" s="97" t="s">
        <v>448</v>
      </c>
      <c r="B165" s="97" t="s">
        <v>449</v>
      </c>
      <c r="C165" s="106">
        <v>23.4504</v>
      </c>
      <c r="D165" s="106">
        <v>23.4504</v>
      </c>
      <c r="E165" s="106">
        <v>0</v>
      </c>
    </row>
    <row r="166" ht="15" hidden="1" spans="1:5">
      <c r="A166" s="97" t="s">
        <v>448</v>
      </c>
      <c r="B166" s="97" t="s">
        <v>449</v>
      </c>
      <c r="C166" s="106">
        <v>0</v>
      </c>
      <c r="D166" s="106">
        <v>0</v>
      </c>
      <c r="E166" s="106">
        <v>0</v>
      </c>
    </row>
    <row r="167" ht="15" hidden="1" spans="1:5">
      <c r="A167" s="97" t="s">
        <v>448</v>
      </c>
      <c r="B167" s="97" t="s">
        <v>449</v>
      </c>
      <c r="C167" s="106">
        <v>20.868</v>
      </c>
      <c r="D167" s="106">
        <v>20.868</v>
      </c>
      <c r="E167" s="106">
        <v>0</v>
      </c>
    </row>
    <row r="168" ht="15" hidden="1" spans="1:5">
      <c r="A168" s="97" t="s">
        <v>448</v>
      </c>
      <c r="B168" s="97" t="s">
        <v>449</v>
      </c>
      <c r="C168" s="106">
        <v>10.7544</v>
      </c>
      <c r="D168" s="106">
        <v>10.7544</v>
      </c>
      <c r="E168" s="106">
        <v>0</v>
      </c>
    </row>
    <row r="169" ht="15" hidden="1" spans="1:5">
      <c r="A169" s="97" t="s">
        <v>448</v>
      </c>
      <c r="B169" s="97" t="s">
        <v>449</v>
      </c>
      <c r="C169" s="106">
        <v>16.1653</v>
      </c>
      <c r="D169" s="106">
        <v>16.1653</v>
      </c>
      <c r="E169" s="106">
        <v>0</v>
      </c>
    </row>
    <row r="170" ht="15" hidden="1" spans="1:5">
      <c r="A170" s="97" t="s">
        <v>448</v>
      </c>
      <c r="B170" s="97" t="s">
        <v>449</v>
      </c>
      <c r="C170" s="106">
        <v>0</v>
      </c>
      <c r="D170" s="106">
        <v>0</v>
      </c>
      <c r="E170" s="106">
        <v>0</v>
      </c>
    </row>
    <row r="171" ht="15" hidden="1" spans="1:5">
      <c r="A171" s="97" t="s">
        <v>448</v>
      </c>
      <c r="B171" s="97" t="s">
        <v>449</v>
      </c>
      <c r="C171" s="106">
        <v>15.7896</v>
      </c>
      <c r="D171" s="106">
        <v>15.7896</v>
      </c>
      <c r="E171" s="106">
        <v>0</v>
      </c>
    </row>
    <row r="172" ht="15" hidden="1" spans="1:5">
      <c r="A172" s="97" t="s">
        <v>448</v>
      </c>
      <c r="B172" s="97" t="s">
        <v>449</v>
      </c>
      <c r="C172" s="106">
        <v>26.8596</v>
      </c>
      <c r="D172" s="106">
        <v>26.8596</v>
      </c>
      <c r="E172" s="106">
        <v>0</v>
      </c>
    </row>
    <row r="173" ht="15" hidden="1" spans="1:5">
      <c r="A173" s="97" t="s">
        <v>448</v>
      </c>
      <c r="B173" s="97" t="s">
        <v>449</v>
      </c>
      <c r="C173" s="106">
        <v>32.2248</v>
      </c>
      <c r="D173" s="106">
        <v>32.2248</v>
      </c>
      <c r="E173" s="106">
        <v>0</v>
      </c>
    </row>
    <row r="174" ht="15" hidden="1" spans="1:5">
      <c r="A174" s="97" t="s">
        <v>448</v>
      </c>
      <c r="B174" s="97" t="s">
        <v>449</v>
      </c>
      <c r="C174" s="106">
        <v>0</v>
      </c>
      <c r="D174" s="106">
        <v>0</v>
      </c>
      <c r="E174" s="106">
        <v>0</v>
      </c>
    </row>
    <row r="175" ht="15" hidden="1" spans="1:5">
      <c r="A175" s="97" t="s">
        <v>448</v>
      </c>
      <c r="B175" s="97" t="s">
        <v>449</v>
      </c>
      <c r="C175" s="106">
        <v>0</v>
      </c>
      <c r="D175" s="106">
        <v>0</v>
      </c>
      <c r="E175" s="106">
        <v>0</v>
      </c>
    </row>
    <row r="176" ht="15" hidden="1" spans="1:5">
      <c r="A176" s="97" t="s">
        <v>448</v>
      </c>
      <c r="B176" s="97" t="s">
        <v>449</v>
      </c>
      <c r="C176" s="106">
        <v>19.2</v>
      </c>
      <c r="D176" s="106">
        <v>19.2</v>
      </c>
      <c r="E176" s="106">
        <v>0</v>
      </c>
    </row>
    <row r="177" ht="15" hidden="1" spans="1:5">
      <c r="A177" s="97" t="s">
        <v>448</v>
      </c>
      <c r="B177" s="97" t="s">
        <v>449</v>
      </c>
      <c r="C177" s="106">
        <v>16.554</v>
      </c>
      <c r="D177" s="106">
        <v>16.554</v>
      </c>
      <c r="E177" s="106">
        <v>0</v>
      </c>
    </row>
    <row r="178" ht="15" hidden="1" spans="1:5">
      <c r="A178" s="97" t="s">
        <v>448</v>
      </c>
      <c r="B178" s="97" t="s">
        <v>449</v>
      </c>
      <c r="C178" s="106">
        <v>48.8544</v>
      </c>
      <c r="D178" s="106">
        <v>48.8544</v>
      </c>
      <c r="E178" s="106">
        <v>0</v>
      </c>
    </row>
    <row r="179" ht="15" hidden="1" spans="1:5">
      <c r="A179" s="97" t="s">
        <v>448</v>
      </c>
      <c r="B179" s="97" t="s">
        <v>449</v>
      </c>
      <c r="C179" s="106">
        <v>107.04</v>
      </c>
      <c r="D179" s="106">
        <v>107.04</v>
      </c>
      <c r="E179" s="106">
        <v>0</v>
      </c>
    </row>
    <row r="180" ht="15" hidden="1" spans="1:5">
      <c r="A180" s="97" t="s">
        <v>448</v>
      </c>
      <c r="B180" s="97" t="s">
        <v>449</v>
      </c>
      <c r="C180" s="106">
        <v>0</v>
      </c>
      <c r="D180" s="106">
        <v>0</v>
      </c>
      <c r="E180" s="106">
        <v>0</v>
      </c>
    </row>
    <row r="181" ht="15" hidden="1" spans="1:5">
      <c r="A181" s="97" t="s">
        <v>448</v>
      </c>
      <c r="B181" s="97" t="s">
        <v>449</v>
      </c>
      <c r="C181" s="106">
        <v>0</v>
      </c>
      <c r="D181" s="106">
        <v>0</v>
      </c>
      <c r="E181" s="106">
        <v>0</v>
      </c>
    </row>
    <row r="182" ht="15" hidden="1" spans="1:5">
      <c r="A182" s="97" t="s">
        <v>448</v>
      </c>
      <c r="B182" s="97" t="s">
        <v>449</v>
      </c>
      <c r="C182" s="106">
        <v>95.3868</v>
      </c>
      <c r="D182" s="106">
        <v>95.3868</v>
      </c>
      <c r="E182" s="106">
        <v>0</v>
      </c>
    </row>
    <row r="183" ht="15" hidden="1" spans="1:5">
      <c r="A183" s="97" t="s">
        <v>448</v>
      </c>
      <c r="B183" s="97" t="s">
        <v>449</v>
      </c>
      <c r="C183" s="106">
        <v>20.0568</v>
      </c>
      <c r="D183" s="106">
        <v>20.0568</v>
      </c>
      <c r="E183" s="106">
        <v>0</v>
      </c>
    </row>
    <row r="184" ht="15" hidden="1" spans="1:5">
      <c r="A184" s="97" t="s">
        <v>448</v>
      </c>
      <c r="B184" s="97" t="s">
        <v>449</v>
      </c>
      <c r="C184" s="106">
        <v>0</v>
      </c>
      <c r="D184" s="106">
        <v>0</v>
      </c>
      <c r="E184" s="106">
        <v>0</v>
      </c>
    </row>
    <row r="185" ht="15" hidden="1" spans="1:5">
      <c r="A185" s="97" t="s">
        <v>448</v>
      </c>
      <c r="B185" s="97" t="s">
        <v>449</v>
      </c>
      <c r="C185" s="106">
        <v>85.7016</v>
      </c>
      <c r="D185" s="106">
        <v>85.7016</v>
      </c>
      <c r="E185" s="106">
        <v>0</v>
      </c>
    </row>
    <row r="186" ht="15" hidden="1" spans="1:5">
      <c r="A186" s="97" t="s">
        <v>448</v>
      </c>
      <c r="B186" s="97" t="s">
        <v>449</v>
      </c>
      <c r="C186" s="106">
        <v>23.0388</v>
      </c>
      <c r="D186" s="106">
        <v>23.0388</v>
      </c>
      <c r="E186" s="106">
        <v>0</v>
      </c>
    </row>
    <row r="187" ht="15" hidden="1" spans="1:5">
      <c r="A187" s="97" t="s">
        <v>448</v>
      </c>
      <c r="B187" s="97" t="s">
        <v>449</v>
      </c>
      <c r="C187" s="106">
        <v>26.3436</v>
      </c>
      <c r="D187" s="106">
        <v>26.3436</v>
      </c>
      <c r="E187" s="106">
        <v>0</v>
      </c>
    </row>
    <row r="188" ht="15" hidden="1" spans="1:5">
      <c r="A188" s="97" t="s">
        <v>448</v>
      </c>
      <c r="B188" s="97" t="s">
        <v>449</v>
      </c>
      <c r="C188" s="106">
        <v>87.6216</v>
      </c>
      <c r="D188" s="106">
        <v>87.6216</v>
      </c>
      <c r="E188" s="106">
        <v>0</v>
      </c>
    </row>
    <row r="189" ht="15" hidden="1" spans="1:5">
      <c r="A189" s="97" t="s">
        <v>448</v>
      </c>
      <c r="B189" s="97" t="s">
        <v>449</v>
      </c>
      <c r="C189" s="106">
        <v>0</v>
      </c>
      <c r="D189" s="106">
        <v>0</v>
      </c>
      <c r="E189" s="106">
        <v>0</v>
      </c>
    </row>
    <row r="190" ht="15" hidden="1" spans="1:5">
      <c r="A190" s="97" t="s">
        <v>448</v>
      </c>
      <c r="B190" s="97" t="s">
        <v>449</v>
      </c>
      <c r="C190" s="106">
        <v>54.5664</v>
      </c>
      <c r="D190" s="106">
        <v>54.5664</v>
      </c>
      <c r="E190" s="106">
        <v>0</v>
      </c>
    </row>
    <row r="191" ht="15" hidden="1" spans="1:5">
      <c r="A191" s="97" t="s">
        <v>448</v>
      </c>
      <c r="B191" s="97" t="s">
        <v>449</v>
      </c>
      <c r="C191" s="106">
        <v>8.7108</v>
      </c>
      <c r="D191" s="106">
        <v>8.7108</v>
      </c>
      <c r="E191" s="106">
        <v>0</v>
      </c>
    </row>
    <row r="192" ht="15" hidden="1" spans="1:5">
      <c r="A192" s="97" t="s">
        <v>448</v>
      </c>
      <c r="B192" s="97" t="s">
        <v>449</v>
      </c>
      <c r="C192" s="106">
        <v>0</v>
      </c>
      <c r="D192" s="106">
        <v>0</v>
      </c>
      <c r="E192" s="106">
        <v>0</v>
      </c>
    </row>
    <row r="193" ht="15" hidden="1" spans="1:5">
      <c r="A193" s="97" t="s">
        <v>448</v>
      </c>
      <c r="B193" s="97" t="s">
        <v>449</v>
      </c>
      <c r="C193" s="106">
        <v>11.8248</v>
      </c>
      <c r="D193" s="106">
        <v>11.8248</v>
      </c>
      <c r="E193" s="106">
        <v>0</v>
      </c>
    </row>
    <row r="194" ht="15" hidden="1" spans="1:5">
      <c r="A194" s="97" t="s">
        <v>448</v>
      </c>
      <c r="B194" s="97" t="s">
        <v>449</v>
      </c>
      <c r="C194" s="106">
        <v>85.4112</v>
      </c>
      <c r="D194" s="106">
        <v>85.4112</v>
      </c>
      <c r="E194" s="106">
        <v>0</v>
      </c>
    </row>
    <row r="195" ht="15" hidden="1" spans="1:5">
      <c r="A195" s="97" t="s">
        <v>448</v>
      </c>
      <c r="B195" s="97" t="s">
        <v>449</v>
      </c>
      <c r="C195" s="106">
        <v>69.8304</v>
      </c>
      <c r="D195" s="106">
        <v>69.8304</v>
      </c>
      <c r="E195" s="106">
        <v>0</v>
      </c>
    </row>
    <row r="196" ht="15" hidden="1" spans="1:5">
      <c r="A196" s="97" t="s">
        <v>448</v>
      </c>
      <c r="B196" s="97" t="s">
        <v>449</v>
      </c>
      <c r="C196" s="106">
        <v>29.5452</v>
      </c>
      <c r="D196" s="106">
        <v>29.5452</v>
      </c>
      <c r="E196" s="106">
        <v>0</v>
      </c>
    </row>
    <row r="197" ht="15" hidden="1" spans="1:5">
      <c r="A197" s="97" t="s">
        <v>448</v>
      </c>
      <c r="B197" s="97" t="s">
        <v>449</v>
      </c>
      <c r="C197" s="106">
        <v>0</v>
      </c>
      <c r="D197" s="106">
        <v>0</v>
      </c>
      <c r="E197" s="106">
        <v>0</v>
      </c>
    </row>
    <row r="198" ht="15" hidden="1" spans="1:5">
      <c r="A198" s="97" t="s">
        <v>448</v>
      </c>
      <c r="B198" s="97" t="s">
        <v>449</v>
      </c>
      <c r="C198" s="106">
        <v>62.6988</v>
      </c>
      <c r="D198" s="106">
        <v>62.6988</v>
      </c>
      <c r="E198" s="106">
        <v>0</v>
      </c>
    </row>
    <row r="199" ht="15" hidden="1" spans="1:5">
      <c r="A199" s="97" t="s">
        <v>448</v>
      </c>
      <c r="B199" s="97" t="s">
        <v>449</v>
      </c>
      <c r="C199" s="106">
        <v>22.1241</v>
      </c>
      <c r="D199" s="106">
        <v>22.1241</v>
      </c>
      <c r="E199" s="106">
        <v>0</v>
      </c>
    </row>
    <row r="200" ht="15" hidden="1" spans="1:5">
      <c r="A200" s="97" t="s">
        <v>448</v>
      </c>
      <c r="B200" s="97" t="s">
        <v>449</v>
      </c>
      <c r="C200" s="106">
        <v>0</v>
      </c>
      <c r="D200" s="106">
        <v>0</v>
      </c>
      <c r="E200" s="106">
        <v>0</v>
      </c>
    </row>
    <row r="201" ht="15" hidden="1" spans="1:5">
      <c r="A201" s="97" t="s">
        <v>448</v>
      </c>
      <c r="B201" s="97" t="s">
        <v>449</v>
      </c>
      <c r="C201" s="106">
        <v>15.0816</v>
      </c>
      <c r="D201" s="106">
        <v>15.0816</v>
      </c>
      <c r="E201" s="106">
        <v>0</v>
      </c>
    </row>
    <row r="202" ht="15" hidden="1" spans="1:5">
      <c r="A202" s="97" t="s">
        <v>448</v>
      </c>
      <c r="B202" s="97" t="s">
        <v>449</v>
      </c>
      <c r="C202" s="106">
        <v>0</v>
      </c>
      <c r="D202" s="106">
        <v>0</v>
      </c>
      <c r="E202" s="106">
        <v>0</v>
      </c>
    </row>
    <row r="203" ht="15" hidden="1" spans="1:5">
      <c r="A203" s="97" t="s">
        <v>448</v>
      </c>
      <c r="B203" s="97" t="s">
        <v>449</v>
      </c>
      <c r="C203" s="106">
        <v>64.0116</v>
      </c>
      <c r="D203" s="106">
        <v>64.0116</v>
      </c>
      <c r="E203" s="106">
        <v>0</v>
      </c>
    </row>
    <row r="204" ht="15" hidden="1" spans="1:5">
      <c r="A204" s="97" t="s">
        <v>448</v>
      </c>
      <c r="B204" s="97" t="s">
        <v>449</v>
      </c>
      <c r="C204" s="106">
        <v>0</v>
      </c>
      <c r="D204" s="106">
        <v>0</v>
      </c>
      <c r="E204" s="106">
        <v>0</v>
      </c>
    </row>
    <row r="205" ht="15" hidden="1" spans="1:5">
      <c r="A205" s="97" t="s">
        <v>448</v>
      </c>
      <c r="B205" s="97" t="s">
        <v>449</v>
      </c>
      <c r="C205" s="106">
        <v>67.284</v>
      </c>
      <c r="D205" s="106">
        <v>67.284</v>
      </c>
      <c r="E205" s="106">
        <v>0</v>
      </c>
    </row>
    <row r="206" ht="15" hidden="1" spans="1:5">
      <c r="A206" s="97" t="s">
        <v>448</v>
      </c>
      <c r="B206" s="97" t="s">
        <v>449</v>
      </c>
      <c r="C206" s="106">
        <v>12.7188</v>
      </c>
      <c r="D206" s="106">
        <v>12.7188</v>
      </c>
      <c r="E206" s="106">
        <v>0</v>
      </c>
    </row>
    <row r="207" ht="15" hidden="1" spans="1:5">
      <c r="A207" s="97" t="s">
        <v>448</v>
      </c>
      <c r="B207" s="97" t="s">
        <v>449</v>
      </c>
      <c r="C207" s="106">
        <v>7.9421</v>
      </c>
      <c r="D207" s="106">
        <v>7.9421</v>
      </c>
      <c r="E207" s="106">
        <v>0</v>
      </c>
    </row>
    <row r="208" ht="15" hidden="1" spans="1:5">
      <c r="A208" s="97" t="s">
        <v>448</v>
      </c>
      <c r="B208" s="97" t="s">
        <v>449</v>
      </c>
      <c r="C208" s="106">
        <v>0</v>
      </c>
      <c r="D208" s="106">
        <v>0</v>
      </c>
      <c r="E208" s="106">
        <v>0</v>
      </c>
    </row>
    <row r="209" ht="15" hidden="1" spans="1:5">
      <c r="A209" s="97" t="s">
        <v>448</v>
      </c>
      <c r="B209" s="97" t="s">
        <v>449</v>
      </c>
      <c r="C209" s="106">
        <v>52.5048</v>
      </c>
      <c r="D209" s="106">
        <v>52.5048</v>
      </c>
      <c r="E209" s="106">
        <v>0</v>
      </c>
    </row>
    <row r="210" ht="15" hidden="1" spans="1:5">
      <c r="A210" s="97" t="s">
        <v>448</v>
      </c>
      <c r="B210" s="97" t="s">
        <v>449</v>
      </c>
      <c r="C210" s="106">
        <v>0</v>
      </c>
      <c r="D210" s="106">
        <v>0</v>
      </c>
      <c r="E210" s="106">
        <v>0</v>
      </c>
    </row>
    <row r="211" ht="15" hidden="1" spans="1:5">
      <c r="A211" s="97" t="s">
        <v>448</v>
      </c>
      <c r="B211" s="97" t="s">
        <v>449</v>
      </c>
      <c r="C211" s="106">
        <v>0</v>
      </c>
      <c r="D211" s="106">
        <v>0</v>
      </c>
      <c r="E211" s="106">
        <v>0</v>
      </c>
    </row>
    <row r="212" ht="15" hidden="1" spans="1:5">
      <c r="A212" s="97" t="s">
        <v>448</v>
      </c>
      <c r="B212" s="97" t="s">
        <v>449</v>
      </c>
      <c r="C212" s="106">
        <v>0</v>
      </c>
      <c r="D212" s="106">
        <v>0</v>
      </c>
      <c r="E212" s="106">
        <v>0</v>
      </c>
    </row>
    <row r="213" ht="15" hidden="1" spans="1:5">
      <c r="A213" s="97" t="s">
        <v>448</v>
      </c>
      <c r="B213" s="97" t="s">
        <v>449</v>
      </c>
      <c r="C213" s="106">
        <v>0</v>
      </c>
      <c r="D213" s="106">
        <v>0</v>
      </c>
      <c r="E213" s="106">
        <v>0</v>
      </c>
    </row>
    <row r="214" ht="15" hidden="1" spans="1:5">
      <c r="A214" s="97" t="s">
        <v>448</v>
      </c>
      <c r="B214" s="97" t="s">
        <v>449</v>
      </c>
      <c r="C214" s="106">
        <v>0</v>
      </c>
      <c r="D214" s="106">
        <v>0</v>
      </c>
      <c r="E214" s="106">
        <v>0</v>
      </c>
    </row>
    <row r="215" ht="15" hidden="1" spans="1:5">
      <c r="A215" s="97" t="s">
        <v>448</v>
      </c>
      <c r="B215" s="97" t="s">
        <v>449</v>
      </c>
      <c r="C215" s="106">
        <v>0</v>
      </c>
      <c r="D215" s="106">
        <v>0</v>
      </c>
      <c r="E215" s="106">
        <v>0</v>
      </c>
    </row>
    <row r="216" ht="28.5" customHeight="1" spans="1:5">
      <c r="A216" s="97" t="s">
        <v>450</v>
      </c>
      <c r="B216" s="97" t="s">
        <v>451</v>
      </c>
      <c r="C216" s="106">
        <f>SUM(C217,C218,C219,C220,C221,C222,C223,C224,C225,C226,C227,C228,C229,C230,C231,C232,C233,C234,C235,C236,C237,C238,C239,C240,C241,C242,C243,C244,C245,C246,C247,C248,C249,C250,C251,C252,C253,C254,C255,C256,C257,C258,C259,C260,C261,C262,C263,C264,C265,C266,C267,C268,C269,C270,C271,C272,C273,C274,C275,C276,C277,C278,C279,C280,C281,C282,C283,C284,C285,C286,C287,C288,C289,C290,C291,C292,C293,C294,C295,C296,C297,C298,C299,C300,C301,C302,C303,C304,C305,C306,C307,C308,C309,C310,C311,C312,C313,C314,C315,C316,C317,C318,C319,C320,C321,C322,C323,C324,C325,C326,C327,C328,C329,C330,C331,C332,C333,C334,C335,C336,C337,C338,C339,C340,C341,C342,C343,C344,C345,C346,C347,C348,C349,C350,C351,C352,C353,C354,C355,C356,C357,C358,C359,C360,C361,C362,C363,C364,C365,C366,C367,C368,C369,C370,C371,C372,C373,C374,C375,C376,C377,C378,C379,C380,C381,C382,C383,C384,C385,C386,C387,C388,C389,C390,C391,C392,C393,C394,C395,C396,C397,C398,C399,C400,C401,C402,C403,C404,C405,C406,C407,C408,C409,C410,C411,C412,C413,C414,C415,C416,C417,C418,C419)</f>
        <v>16950.2646</v>
      </c>
      <c r="D216" s="106">
        <f>SUM(D217,D218,D219,D220,D221,D222,D223,D224,D225,D226,D227,D228,D229,D230,D231,D232,D233,D234,D235,D236,D237,D238,D239,D240,D241,D242,D243,D244,D245,D246,D247,D248,D249,D250,D251,D252,D253,D254,D255,D256,D257,D258,D259,D260,D261,D262,D263,D264,D265,D266,D267,D268,D269,D270,D271,D272,D273,D274,D275,D276,D277,D278,D279,D280,D281,D282,D283,D284,D285,D286,D287,D288,D289,D290,D291,D292,D293,D294,D295,D296,D297,D298,D299,D300,D301,D302,D303,D304,D305,D306,D307,D308,D309,D310,D311,D312,D313,D314,D315,D316,D317,D318,D319,D320,D321,D322,D323,D324,D325,D326,D327,D328,D329,D330,D331,D332,D333,D334,D335,D336,D337,D338,D339,D340,D341,D342,D343,D344,D345,D346,D347,D348,D349,D350,D351,D352,D353,D354,D355,D356,D357,D358,D359,D360,D361,D362,D363,D364,D365,D366,D367,D368,D369,D370,D371,D372,D373,D374,D375,D376,D377,D378,D379,D380,D381,D382,D383,D384,D385,D386,D387,D388,D389,D390,D391,D392,D393,D394,D395,D396,D397,D398,D399,D400,D401,D402,D403,D404,D405,D406,D407,D408,D409,D410,D411,D412,D413,D414,D415,D416,D417,D418,D419)</f>
        <v>16950.2646</v>
      </c>
      <c r="E216" s="106">
        <f>SUM(E217,E218,E219,E220,E221,E222,E223,E224,E225,E226,E227,E228,E229,E230,E231,E232,E233,E234,E235,E236,E237,E238,E239,E240,E241,E242,E243,E244,E245,E246,E247,E248,E249,E250,E251,E252,E253,E254,E255,E256,E257,E258,E259,E260,E261,E262,E263,E264,E265,E266,E267,E268,E269,E270,E271,E272,E273,E274,E275,E276,E277,E278,E279,E280,E281,E282,E283,E284,E285,E286,E287,E288,E289,E290,E291,E292,E293,E294,E295,E296,E297,E298,E299,E300,E301,E302,E303,E304,E305,E306,E307,E308,E309,E310,E311,E312,E313,E314,E315,E316,E317,E318,E319,E320,E321,E322,E323,E324,E325,E326,E327,E328,E329,E330,E331,E332,E333,E334,E335,E336,E337,E338,E339,E340,E341,E342,E343,E344,E345,E346,E347,E348,E349,E350,E351,E352,E353,E354,E355,E356,E357,E358,E359,E360,E361,E362,E363,E364,E365,E366,E367,E368,E369,E370,E371,E372,E373,E374,E375,E376,E377,E378,E379,E380,E381,E382,E383,E384,E385,E386,E387,E388,E389,E390,E391,E392,E393,E394,E395,E396,E397,E398,E399,E400,E401,E402,E403,E404,E405,E406,E407,E408,E409,E410,E411,E412,E413,E414,E415,E416,E417,E418,E419)</f>
        <v>0</v>
      </c>
    </row>
    <row r="217" ht="15" hidden="1" spans="1:5">
      <c r="A217" s="97" t="s">
        <v>450</v>
      </c>
      <c r="B217" s="97" t="s">
        <v>451</v>
      </c>
      <c r="C217" s="106">
        <v>0</v>
      </c>
      <c r="D217" s="106">
        <v>0</v>
      </c>
      <c r="E217" s="106">
        <v>0</v>
      </c>
    </row>
    <row r="218" ht="15" hidden="1" spans="1:5">
      <c r="A218" s="97" t="s">
        <v>450</v>
      </c>
      <c r="B218" s="97" t="s">
        <v>451</v>
      </c>
      <c r="C218" s="106">
        <v>139.7885</v>
      </c>
      <c r="D218" s="106">
        <v>139.7885</v>
      </c>
      <c r="E218" s="106">
        <v>0</v>
      </c>
    </row>
    <row r="219" ht="15" hidden="1" spans="1:5">
      <c r="A219" s="97" t="s">
        <v>450</v>
      </c>
      <c r="B219" s="97" t="s">
        <v>451</v>
      </c>
      <c r="C219" s="106">
        <v>38.7946</v>
      </c>
      <c r="D219" s="106">
        <v>38.7946</v>
      </c>
      <c r="E219" s="106">
        <v>0</v>
      </c>
    </row>
    <row r="220" ht="15" hidden="1" spans="1:5">
      <c r="A220" s="97" t="s">
        <v>450</v>
      </c>
      <c r="B220" s="97" t="s">
        <v>451</v>
      </c>
      <c r="C220" s="106">
        <v>147.5597</v>
      </c>
      <c r="D220" s="106">
        <v>147.5597</v>
      </c>
      <c r="E220" s="106">
        <v>0</v>
      </c>
    </row>
    <row r="221" ht="15" hidden="1" spans="1:5">
      <c r="A221" s="97" t="s">
        <v>450</v>
      </c>
      <c r="B221" s="97" t="s">
        <v>451</v>
      </c>
      <c r="C221" s="106">
        <v>102.8772</v>
      </c>
      <c r="D221" s="106">
        <v>102.8772</v>
      </c>
      <c r="E221" s="106">
        <v>0</v>
      </c>
    </row>
    <row r="222" ht="15" hidden="1" spans="1:5">
      <c r="A222" s="97" t="s">
        <v>450</v>
      </c>
      <c r="B222" s="97" t="s">
        <v>451</v>
      </c>
      <c r="C222" s="106">
        <v>4.5203</v>
      </c>
      <c r="D222" s="106">
        <v>4.5203</v>
      </c>
      <c r="E222" s="106">
        <v>0</v>
      </c>
    </row>
    <row r="223" ht="15" hidden="1" spans="1:5">
      <c r="A223" s="97" t="s">
        <v>450</v>
      </c>
      <c r="B223" s="97" t="s">
        <v>451</v>
      </c>
      <c r="C223" s="106">
        <v>65.0272</v>
      </c>
      <c r="D223" s="106">
        <v>65.0272</v>
      </c>
      <c r="E223" s="106">
        <v>0</v>
      </c>
    </row>
    <row r="224" ht="15" hidden="1" spans="1:5">
      <c r="A224" s="97" t="s">
        <v>450</v>
      </c>
      <c r="B224" s="97" t="s">
        <v>451</v>
      </c>
      <c r="C224" s="106">
        <v>175.8631</v>
      </c>
      <c r="D224" s="106">
        <v>175.8631</v>
      </c>
      <c r="E224" s="106">
        <v>0</v>
      </c>
    </row>
    <row r="225" ht="15" hidden="1" spans="1:5">
      <c r="A225" s="97" t="s">
        <v>450</v>
      </c>
      <c r="B225" s="97" t="s">
        <v>451</v>
      </c>
      <c r="C225" s="106">
        <v>22.7041</v>
      </c>
      <c r="D225" s="106">
        <v>22.7041</v>
      </c>
      <c r="E225" s="106">
        <v>0</v>
      </c>
    </row>
    <row r="226" ht="15" hidden="1" spans="1:5">
      <c r="A226" s="97" t="s">
        <v>450</v>
      </c>
      <c r="B226" s="97" t="s">
        <v>451</v>
      </c>
      <c r="C226" s="106">
        <v>23.3953</v>
      </c>
      <c r="D226" s="106">
        <v>23.3953</v>
      </c>
      <c r="E226" s="106">
        <v>0</v>
      </c>
    </row>
    <row r="227" ht="15" hidden="1" spans="1:5">
      <c r="A227" s="97" t="s">
        <v>450</v>
      </c>
      <c r="B227" s="97" t="s">
        <v>451</v>
      </c>
      <c r="C227" s="106">
        <v>18.9356</v>
      </c>
      <c r="D227" s="106">
        <v>18.9356</v>
      </c>
      <c r="E227" s="106">
        <v>0</v>
      </c>
    </row>
    <row r="228" ht="15" hidden="1" spans="1:5">
      <c r="A228" s="97" t="s">
        <v>450</v>
      </c>
      <c r="B228" s="97" t="s">
        <v>451</v>
      </c>
      <c r="C228" s="106">
        <v>97.7184</v>
      </c>
      <c r="D228" s="106">
        <v>97.7184</v>
      </c>
      <c r="E228" s="106">
        <v>0</v>
      </c>
    </row>
    <row r="229" ht="15" hidden="1" spans="1:5">
      <c r="A229" s="97" t="s">
        <v>450</v>
      </c>
      <c r="B229" s="97" t="s">
        <v>451</v>
      </c>
      <c r="C229" s="106">
        <v>91.9292</v>
      </c>
      <c r="D229" s="106">
        <v>91.9292</v>
      </c>
      <c r="E229" s="106">
        <v>0</v>
      </c>
    </row>
    <row r="230" ht="15" hidden="1" spans="1:5">
      <c r="A230" s="97" t="s">
        <v>450</v>
      </c>
      <c r="B230" s="97" t="s">
        <v>451</v>
      </c>
      <c r="C230" s="106">
        <v>0</v>
      </c>
      <c r="D230" s="106">
        <v>0</v>
      </c>
      <c r="E230" s="106">
        <v>0</v>
      </c>
    </row>
    <row r="231" ht="15" hidden="1" spans="1:5">
      <c r="A231" s="97" t="s">
        <v>450</v>
      </c>
      <c r="B231" s="97" t="s">
        <v>451</v>
      </c>
      <c r="C231" s="106">
        <v>23.5021</v>
      </c>
      <c r="D231" s="106">
        <v>23.5021</v>
      </c>
      <c r="E231" s="106">
        <v>0</v>
      </c>
    </row>
    <row r="232" ht="15" hidden="1" spans="1:5">
      <c r="A232" s="97" t="s">
        <v>450</v>
      </c>
      <c r="B232" s="97" t="s">
        <v>451</v>
      </c>
      <c r="C232" s="106">
        <v>0</v>
      </c>
      <c r="D232" s="106">
        <v>0</v>
      </c>
      <c r="E232" s="106">
        <v>0</v>
      </c>
    </row>
    <row r="233" ht="15" hidden="1" spans="1:5">
      <c r="A233" s="97" t="s">
        <v>450</v>
      </c>
      <c r="B233" s="97" t="s">
        <v>451</v>
      </c>
      <c r="C233" s="106">
        <v>85.6116</v>
      </c>
      <c r="D233" s="106">
        <v>85.6116</v>
      </c>
      <c r="E233" s="106">
        <v>0</v>
      </c>
    </row>
    <row r="234" ht="15" hidden="1" spans="1:5">
      <c r="A234" s="97" t="s">
        <v>450</v>
      </c>
      <c r="B234" s="97" t="s">
        <v>451</v>
      </c>
      <c r="C234" s="106">
        <v>236.2098</v>
      </c>
      <c r="D234" s="106">
        <v>236.2098</v>
      </c>
      <c r="E234" s="106">
        <v>0</v>
      </c>
    </row>
    <row r="235" ht="15" hidden="1" spans="1:5">
      <c r="A235" s="97" t="s">
        <v>450</v>
      </c>
      <c r="B235" s="97" t="s">
        <v>451</v>
      </c>
      <c r="C235" s="106">
        <v>0</v>
      </c>
      <c r="D235" s="106">
        <v>0</v>
      </c>
      <c r="E235" s="106">
        <v>0</v>
      </c>
    </row>
    <row r="236" ht="15" hidden="1" spans="1:5">
      <c r="A236" s="97" t="s">
        <v>450</v>
      </c>
      <c r="B236" s="97" t="s">
        <v>451</v>
      </c>
      <c r="C236" s="106">
        <v>27.6852</v>
      </c>
      <c r="D236" s="106">
        <v>27.6852</v>
      </c>
      <c r="E236" s="106">
        <v>0</v>
      </c>
    </row>
    <row r="237" ht="15" hidden="1" spans="1:5">
      <c r="A237" s="97" t="s">
        <v>450</v>
      </c>
      <c r="B237" s="97" t="s">
        <v>451</v>
      </c>
      <c r="C237" s="106">
        <v>50.0771</v>
      </c>
      <c r="D237" s="106">
        <v>50.0771</v>
      </c>
      <c r="E237" s="106">
        <v>0</v>
      </c>
    </row>
    <row r="238" ht="15" hidden="1" spans="1:5">
      <c r="A238" s="97" t="s">
        <v>450</v>
      </c>
      <c r="B238" s="97" t="s">
        <v>451</v>
      </c>
      <c r="C238" s="106">
        <v>36.0155</v>
      </c>
      <c r="D238" s="106">
        <v>36.0155</v>
      </c>
      <c r="E238" s="106">
        <v>0</v>
      </c>
    </row>
    <row r="239" ht="15" hidden="1" spans="1:5">
      <c r="A239" s="97" t="s">
        <v>450</v>
      </c>
      <c r="B239" s="97" t="s">
        <v>451</v>
      </c>
      <c r="C239" s="106">
        <v>113.8826</v>
      </c>
      <c r="D239" s="106">
        <v>113.8826</v>
      </c>
      <c r="E239" s="106">
        <v>0</v>
      </c>
    </row>
    <row r="240" ht="15" hidden="1" spans="1:5">
      <c r="A240" s="97" t="s">
        <v>450</v>
      </c>
      <c r="B240" s="97" t="s">
        <v>451</v>
      </c>
      <c r="C240" s="106">
        <v>82.5955</v>
      </c>
      <c r="D240" s="106">
        <v>82.5955</v>
      </c>
      <c r="E240" s="106">
        <v>0</v>
      </c>
    </row>
    <row r="241" ht="15" hidden="1" spans="1:5">
      <c r="A241" s="97" t="s">
        <v>450</v>
      </c>
      <c r="B241" s="97" t="s">
        <v>451</v>
      </c>
      <c r="C241" s="106">
        <v>0</v>
      </c>
      <c r="D241" s="106">
        <v>0</v>
      </c>
      <c r="E241" s="106">
        <v>0</v>
      </c>
    </row>
    <row r="242" ht="15" hidden="1" spans="1:5">
      <c r="A242" s="97" t="s">
        <v>450</v>
      </c>
      <c r="B242" s="97" t="s">
        <v>451</v>
      </c>
      <c r="C242" s="106">
        <v>66.4989</v>
      </c>
      <c r="D242" s="106">
        <v>66.4989</v>
      </c>
      <c r="E242" s="106">
        <v>0</v>
      </c>
    </row>
    <row r="243" ht="15" hidden="1" spans="1:5">
      <c r="A243" s="97" t="s">
        <v>450</v>
      </c>
      <c r="B243" s="97" t="s">
        <v>451</v>
      </c>
      <c r="C243" s="106">
        <v>0</v>
      </c>
      <c r="D243" s="106">
        <v>0</v>
      </c>
      <c r="E243" s="106">
        <v>0</v>
      </c>
    </row>
    <row r="244" ht="15" hidden="1" spans="1:5">
      <c r="A244" s="97" t="s">
        <v>450</v>
      </c>
      <c r="B244" s="97" t="s">
        <v>451</v>
      </c>
      <c r="C244" s="106">
        <v>13.3503</v>
      </c>
      <c r="D244" s="106">
        <v>13.3503</v>
      </c>
      <c r="E244" s="106">
        <v>0</v>
      </c>
    </row>
    <row r="245" ht="15" hidden="1" spans="1:5">
      <c r="A245" s="97" t="s">
        <v>450</v>
      </c>
      <c r="B245" s="97" t="s">
        <v>451</v>
      </c>
      <c r="C245" s="106">
        <v>1793.4782</v>
      </c>
      <c r="D245" s="106">
        <v>1793.4782</v>
      </c>
      <c r="E245" s="106">
        <v>0</v>
      </c>
    </row>
    <row r="246" ht="15" hidden="1" spans="1:5">
      <c r="A246" s="97" t="s">
        <v>450</v>
      </c>
      <c r="B246" s="97" t="s">
        <v>451</v>
      </c>
      <c r="C246" s="106">
        <v>42.8772</v>
      </c>
      <c r="D246" s="106">
        <v>42.8772</v>
      </c>
      <c r="E246" s="106">
        <v>0</v>
      </c>
    </row>
    <row r="247" ht="15" hidden="1" spans="1:5">
      <c r="A247" s="97" t="s">
        <v>450</v>
      </c>
      <c r="B247" s="97" t="s">
        <v>451</v>
      </c>
      <c r="C247" s="106">
        <v>0</v>
      </c>
      <c r="D247" s="106">
        <v>0</v>
      </c>
      <c r="E247" s="106">
        <v>0</v>
      </c>
    </row>
    <row r="248" ht="15" hidden="1" spans="1:5">
      <c r="A248" s="97" t="s">
        <v>450</v>
      </c>
      <c r="B248" s="97" t="s">
        <v>451</v>
      </c>
      <c r="C248" s="106">
        <v>10.3126</v>
      </c>
      <c r="D248" s="106">
        <v>10.3126</v>
      </c>
      <c r="E248" s="106">
        <v>0</v>
      </c>
    </row>
    <row r="249" ht="15" hidden="1" spans="1:5">
      <c r="A249" s="97" t="s">
        <v>450</v>
      </c>
      <c r="B249" s="97" t="s">
        <v>451</v>
      </c>
      <c r="C249" s="106">
        <v>18.2623</v>
      </c>
      <c r="D249" s="106">
        <v>18.2623</v>
      </c>
      <c r="E249" s="106">
        <v>0</v>
      </c>
    </row>
    <row r="250" ht="15" hidden="1" spans="1:5">
      <c r="A250" s="97" t="s">
        <v>450</v>
      </c>
      <c r="B250" s="97" t="s">
        <v>451</v>
      </c>
      <c r="C250" s="106">
        <v>28.9592</v>
      </c>
      <c r="D250" s="106">
        <v>28.9592</v>
      </c>
      <c r="E250" s="106">
        <v>0</v>
      </c>
    </row>
    <row r="251" ht="15" hidden="1" spans="1:5">
      <c r="A251" s="97" t="s">
        <v>450</v>
      </c>
      <c r="B251" s="97" t="s">
        <v>451</v>
      </c>
      <c r="C251" s="106">
        <v>21.4545</v>
      </c>
      <c r="D251" s="106">
        <v>21.4545</v>
      </c>
      <c r="E251" s="106">
        <v>0</v>
      </c>
    </row>
    <row r="252" ht="15" hidden="1" spans="1:5">
      <c r="A252" s="97" t="s">
        <v>450</v>
      </c>
      <c r="B252" s="97" t="s">
        <v>451</v>
      </c>
      <c r="C252" s="106">
        <v>8.9206</v>
      </c>
      <c r="D252" s="106">
        <v>8.9206</v>
      </c>
      <c r="E252" s="106">
        <v>0</v>
      </c>
    </row>
    <row r="253" ht="15" hidden="1" spans="1:5">
      <c r="A253" s="97" t="s">
        <v>450</v>
      </c>
      <c r="B253" s="97" t="s">
        <v>451</v>
      </c>
      <c r="C253" s="106">
        <v>0</v>
      </c>
      <c r="D253" s="106">
        <v>0</v>
      </c>
      <c r="E253" s="106">
        <v>0</v>
      </c>
    </row>
    <row r="254" ht="15" hidden="1" spans="1:5">
      <c r="A254" s="97" t="s">
        <v>450</v>
      </c>
      <c r="B254" s="97" t="s">
        <v>451</v>
      </c>
      <c r="C254" s="106">
        <v>35.1348</v>
      </c>
      <c r="D254" s="106">
        <v>35.1348</v>
      </c>
      <c r="E254" s="106">
        <v>0</v>
      </c>
    </row>
    <row r="255" ht="15" hidden="1" spans="1:5">
      <c r="A255" s="97" t="s">
        <v>450</v>
      </c>
      <c r="B255" s="97" t="s">
        <v>451</v>
      </c>
      <c r="C255" s="106">
        <v>7.7045</v>
      </c>
      <c r="D255" s="106">
        <v>7.7045</v>
      </c>
      <c r="E255" s="106">
        <v>0</v>
      </c>
    </row>
    <row r="256" ht="15" hidden="1" spans="1:5">
      <c r="A256" s="97" t="s">
        <v>450</v>
      </c>
      <c r="B256" s="97" t="s">
        <v>451</v>
      </c>
      <c r="C256" s="106">
        <v>0</v>
      </c>
      <c r="D256" s="106">
        <v>0</v>
      </c>
      <c r="E256" s="106">
        <v>0</v>
      </c>
    </row>
    <row r="257" ht="15" hidden="1" spans="1:5">
      <c r="A257" s="97" t="s">
        <v>450</v>
      </c>
      <c r="B257" s="97" t="s">
        <v>451</v>
      </c>
      <c r="C257" s="106">
        <v>24.6043</v>
      </c>
      <c r="D257" s="106">
        <v>24.6043</v>
      </c>
      <c r="E257" s="106">
        <v>0</v>
      </c>
    </row>
    <row r="258" ht="15" hidden="1" spans="1:5">
      <c r="A258" s="97" t="s">
        <v>450</v>
      </c>
      <c r="B258" s="97" t="s">
        <v>451</v>
      </c>
      <c r="C258" s="106">
        <v>30.0296</v>
      </c>
      <c r="D258" s="106">
        <v>30.0296</v>
      </c>
      <c r="E258" s="106">
        <v>0</v>
      </c>
    </row>
    <row r="259" ht="15" hidden="1" spans="1:5">
      <c r="A259" s="97" t="s">
        <v>450</v>
      </c>
      <c r="B259" s="97" t="s">
        <v>451</v>
      </c>
      <c r="C259" s="106">
        <v>0</v>
      </c>
      <c r="D259" s="106">
        <v>0</v>
      </c>
      <c r="E259" s="106">
        <v>0</v>
      </c>
    </row>
    <row r="260" ht="15" hidden="1" spans="1:5">
      <c r="A260" s="97" t="s">
        <v>450</v>
      </c>
      <c r="B260" s="97" t="s">
        <v>451</v>
      </c>
      <c r="C260" s="106">
        <v>37.7478</v>
      </c>
      <c r="D260" s="106">
        <v>37.7478</v>
      </c>
      <c r="E260" s="106">
        <v>0</v>
      </c>
    </row>
    <row r="261" ht="15" hidden="1" spans="1:5">
      <c r="A261" s="97" t="s">
        <v>450</v>
      </c>
      <c r="B261" s="97" t="s">
        <v>451</v>
      </c>
      <c r="C261" s="106">
        <v>44.1582</v>
      </c>
      <c r="D261" s="106">
        <v>44.1582</v>
      </c>
      <c r="E261" s="106">
        <v>0</v>
      </c>
    </row>
    <row r="262" ht="15" hidden="1" spans="1:5">
      <c r="A262" s="97" t="s">
        <v>450</v>
      </c>
      <c r="B262" s="97" t="s">
        <v>451</v>
      </c>
      <c r="C262" s="106">
        <v>81.7912</v>
      </c>
      <c r="D262" s="106">
        <v>81.7912</v>
      </c>
      <c r="E262" s="106">
        <v>0</v>
      </c>
    </row>
    <row r="263" ht="15" hidden="1" spans="1:5">
      <c r="A263" s="97" t="s">
        <v>450</v>
      </c>
      <c r="B263" s="97" t="s">
        <v>451</v>
      </c>
      <c r="C263" s="106">
        <v>737.6771</v>
      </c>
      <c r="D263" s="106">
        <v>737.6771</v>
      </c>
      <c r="E263" s="106">
        <v>0</v>
      </c>
    </row>
    <row r="264" ht="15" hidden="1" spans="1:5">
      <c r="A264" s="97" t="s">
        <v>450</v>
      </c>
      <c r="B264" s="97" t="s">
        <v>451</v>
      </c>
      <c r="C264" s="106">
        <v>0</v>
      </c>
      <c r="D264" s="106">
        <v>0</v>
      </c>
      <c r="E264" s="106">
        <v>0</v>
      </c>
    </row>
    <row r="265" ht="15" hidden="1" spans="1:5">
      <c r="A265" s="97" t="s">
        <v>450</v>
      </c>
      <c r="B265" s="97" t="s">
        <v>451</v>
      </c>
      <c r="C265" s="106">
        <v>938.037</v>
      </c>
      <c r="D265" s="106">
        <v>938.037</v>
      </c>
      <c r="E265" s="106">
        <v>0</v>
      </c>
    </row>
    <row r="266" ht="15" hidden="1" spans="1:5">
      <c r="A266" s="97" t="s">
        <v>450</v>
      </c>
      <c r="B266" s="97" t="s">
        <v>451</v>
      </c>
      <c r="C266" s="106">
        <v>423.3804</v>
      </c>
      <c r="D266" s="106">
        <v>423.3804</v>
      </c>
      <c r="E266" s="106">
        <v>0</v>
      </c>
    </row>
    <row r="267" ht="15" hidden="1" spans="1:5">
      <c r="A267" s="97" t="s">
        <v>450</v>
      </c>
      <c r="B267" s="97" t="s">
        <v>451</v>
      </c>
      <c r="C267" s="106">
        <v>333.8807</v>
      </c>
      <c r="D267" s="106">
        <v>333.8807</v>
      </c>
      <c r="E267" s="106">
        <v>0</v>
      </c>
    </row>
    <row r="268" ht="15" hidden="1" spans="1:5">
      <c r="A268" s="97" t="s">
        <v>450</v>
      </c>
      <c r="B268" s="97" t="s">
        <v>451</v>
      </c>
      <c r="C268" s="106">
        <v>91.9843</v>
      </c>
      <c r="D268" s="106">
        <v>91.9843</v>
      </c>
      <c r="E268" s="106">
        <v>0</v>
      </c>
    </row>
    <row r="269" ht="15" hidden="1" spans="1:5">
      <c r="A269" s="97" t="s">
        <v>450</v>
      </c>
      <c r="B269" s="97" t="s">
        <v>451</v>
      </c>
      <c r="C269" s="106">
        <v>527.0003</v>
      </c>
      <c r="D269" s="106">
        <v>527.0003</v>
      </c>
      <c r="E269" s="106">
        <v>0</v>
      </c>
    </row>
    <row r="270" ht="15" hidden="1" spans="1:5">
      <c r="A270" s="97" t="s">
        <v>450</v>
      </c>
      <c r="B270" s="97" t="s">
        <v>451</v>
      </c>
      <c r="C270" s="106">
        <v>0</v>
      </c>
      <c r="D270" s="106">
        <v>0</v>
      </c>
      <c r="E270" s="106">
        <v>0</v>
      </c>
    </row>
    <row r="271" ht="15" hidden="1" spans="1:5">
      <c r="A271" s="97" t="s">
        <v>450</v>
      </c>
      <c r="B271" s="97" t="s">
        <v>451</v>
      </c>
      <c r="C271" s="106">
        <v>281.5549</v>
      </c>
      <c r="D271" s="106">
        <v>281.5549</v>
      </c>
      <c r="E271" s="106">
        <v>0</v>
      </c>
    </row>
    <row r="272" ht="15" hidden="1" spans="1:5">
      <c r="A272" s="97" t="s">
        <v>450</v>
      </c>
      <c r="B272" s="97" t="s">
        <v>451</v>
      </c>
      <c r="C272" s="106">
        <v>413.902</v>
      </c>
      <c r="D272" s="106">
        <v>413.902</v>
      </c>
      <c r="E272" s="106">
        <v>0</v>
      </c>
    </row>
    <row r="273" ht="15" hidden="1" spans="1:5">
      <c r="A273" s="97" t="s">
        <v>450</v>
      </c>
      <c r="B273" s="97" t="s">
        <v>451</v>
      </c>
      <c r="C273" s="106">
        <v>0</v>
      </c>
      <c r="D273" s="106">
        <v>0</v>
      </c>
      <c r="E273" s="106">
        <v>0</v>
      </c>
    </row>
    <row r="274" ht="15" hidden="1" spans="1:5">
      <c r="A274" s="97" t="s">
        <v>450</v>
      </c>
      <c r="B274" s="97" t="s">
        <v>451</v>
      </c>
      <c r="C274" s="106">
        <v>201.3222</v>
      </c>
      <c r="D274" s="106">
        <v>201.3222</v>
      </c>
      <c r="E274" s="106">
        <v>0</v>
      </c>
    </row>
    <row r="275" ht="15" hidden="1" spans="1:5">
      <c r="A275" s="97" t="s">
        <v>450</v>
      </c>
      <c r="B275" s="97" t="s">
        <v>451</v>
      </c>
      <c r="C275" s="106">
        <v>84.7691</v>
      </c>
      <c r="D275" s="106">
        <v>84.7691</v>
      </c>
      <c r="E275" s="106">
        <v>0</v>
      </c>
    </row>
    <row r="276" ht="15" hidden="1" spans="1:5">
      <c r="A276" s="97" t="s">
        <v>450</v>
      </c>
      <c r="B276" s="97" t="s">
        <v>451</v>
      </c>
      <c r="C276" s="106">
        <v>199.4099</v>
      </c>
      <c r="D276" s="106">
        <v>199.4099</v>
      </c>
      <c r="E276" s="106">
        <v>0</v>
      </c>
    </row>
    <row r="277" ht="15" hidden="1" spans="1:5">
      <c r="A277" s="97" t="s">
        <v>450</v>
      </c>
      <c r="B277" s="97" t="s">
        <v>451</v>
      </c>
      <c r="C277" s="106">
        <v>104.9719</v>
      </c>
      <c r="D277" s="106">
        <v>104.9719</v>
      </c>
      <c r="E277" s="106">
        <v>0</v>
      </c>
    </row>
    <row r="278" ht="15" hidden="1" spans="1:5">
      <c r="A278" s="97" t="s">
        <v>450</v>
      </c>
      <c r="B278" s="97" t="s">
        <v>451</v>
      </c>
      <c r="C278" s="106">
        <v>220.187</v>
      </c>
      <c r="D278" s="106">
        <v>220.187</v>
      </c>
      <c r="E278" s="106">
        <v>0</v>
      </c>
    </row>
    <row r="279" ht="15" hidden="1" spans="1:5">
      <c r="A279" s="97" t="s">
        <v>450</v>
      </c>
      <c r="B279" s="97" t="s">
        <v>451</v>
      </c>
      <c r="C279" s="106">
        <v>221.083</v>
      </c>
      <c r="D279" s="106">
        <v>221.083</v>
      </c>
      <c r="E279" s="106">
        <v>0</v>
      </c>
    </row>
    <row r="280" ht="15" hidden="1" spans="1:5">
      <c r="A280" s="97" t="s">
        <v>450</v>
      </c>
      <c r="B280" s="97" t="s">
        <v>451</v>
      </c>
      <c r="C280" s="106">
        <v>82.3295</v>
      </c>
      <c r="D280" s="106">
        <v>82.3295</v>
      </c>
      <c r="E280" s="106">
        <v>0</v>
      </c>
    </row>
    <row r="281" ht="15" hidden="1" spans="1:5">
      <c r="A281" s="97" t="s">
        <v>450</v>
      </c>
      <c r="B281" s="97" t="s">
        <v>451</v>
      </c>
      <c r="C281" s="106">
        <v>63.0584</v>
      </c>
      <c r="D281" s="106">
        <v>63.0584</v>
      </c>
      <c r="E281" s="106">
        <v>0</v>
      </c>
    </row>
    <row r="282" ht="15" hidden="1" spans="1:5">
      <c r="A282" s="97" t="s">
        <v>450</v>
      </c>
      <c r="B282" s="97" t="s">
        <v>451</v>
      </c>
      <c r="C282" s="106">
        <v>0</v>
      </c>
      <c r="D282" s="106">
        <v>0</v>
      </c>
      <c r="E282" s="106">
        <v>0</v>
      </c>
    </row>
    <row r="283" ht="15" hidden="1" spans="1:5">
      <c r="A283" s="97" t="s">
        <v>450</v>
      </c>
      <c r="B283" s="97" t="s">
        <v>451</v>
      </c>
      <c r="C283" s="106">
        <v>92.971</v>
      </c>
      <c r="D283" s="106">
        <v>92.971</v>
      </c>
      <c r="E283" s="106">
        <v>0</v>
      </c>
    </row>
    <row r="284" ht="15" hidden="1" spans="1:5">
      <c r="A284" s="97" t="s">
        <v>450</v>
      </c>
      <c r="B284" s="97" t="s">
        <v>451</v>
      </c>
      <c r="C284" s="106">
        <v>185.9924</v>
      </c>
      <c r="D284" s="106">
        <v>185.9924</v>
      </c>
      <c r="E284" s="106">
        <v>0</v>
      </c>
    </row>
    <row r="285" ht="15" hidden="1" spans="1:5">
      <c r="A285" s="97" t="s">
        <v>450</v>
      </c>
      <c r="B285" s="97" t="s">
        <v>451</v>
      </c>
      <c r="C285" s="106">
        <v>87.2807</v>
      </c>
      <c r="D285" s="106">
        <v>87.2807</v>
      </c>
      <c r="E285" s="106">
        <v>0</v>
      </c>
    </row>
    <row r="286" ht="15" hidden="1" spans="1:5">
      <c r="A286" s="97" t="s">
        <v>450</v>
      </c>
      <c r="B286" s="97" t="s">
        <v>451</v>
      </c>
      <c r="C286" s="106">
        <v>0</v>
      </c>
      <c r="D286" s="106">
        <v>0</v>
      </c>
      <c r="E286" s="106">
        <v>0</v>
      </c>
    </row>
    <row r="287" ht="15" hidden="1" spans="1:5">
      <c r="A287" s="97" t="s">
        <v>450</v>
      </c>
      <c r="B287" s="97" t="s">
        <v>451</v>
      </c>
      <c r="C287" s="106">
        <v>590.5272</v>
      </c>
      <c r="D287" s="106">
        <v>590.5272</v>
      </c>
      <c r="E287" s="106">
        <v>0</v>
      </c>
    </row>
    <row r="288" ht="15" hidden="1" spans="1:5">
      <c r="A288" s="97" t="s">
        <v>450</v>
      </c>
      <c r="B288" s="97" t="s">
        <v>451</v>
      </c>
      <c r="C288" s="106">
        <v>92.8419</v>
      </c>
      <c r="D288" s="106">
        <v>92.8419</v>
      </c>
      <c r="E288" s="106">
        <v>0</v>
      </c>
    </row>
    <row r="289" ht="15" hidden="1" spans="1:5">
      <c r="A289" s="97" t="s">
        <v>450</v>
      </c>
      <c r="B289" s="97" t="s">
        <v>451</v>
      </c>
      <c r="C289" s="106">
        <v>11.2372</v>
      </c>
      <c r="D289" s="106">
        <v>11.2372</v>
      </c>
      <c r="E289" s="106">
        <v>0</v>
      </c>
    </row>
    <row r="290" ht="15" hidden="1" spans="1:5">
      <c r="A290" s="97" t="s">
        <v>450</v>
      </c>
      <c r="B290" s="97" t="s">
        <v>451</v>
      </c>
      <c r="C290" s="106">
        <v>18.4058</v>
      </c>
      <c r="D290" s="106">
        <v>18.4058</v>
      </c>
      <c r="E290" s="106">
        <v>0</v>
      </c>
    </row>
    <row r="291" ht="15" hidden="1" spans="1:5">
      <c r="A291" s="97" t="s">
        <v>450</v>
      </c>
      <c r="B291" s="97" t="s">
        <v>451</v>
      </c>
      <c r="C291" s="106">
        <v>36.6223</v>
      </c>
      <c r="D291" s="106">
        <v>36.6223</v>
      </c>
      <c r="E291" s="106">
        <v>0</v>
      </c>
    </row>
    <row r="292" ht="15" hidden="1" spans="1:5">
      <c r="A292" s="97" t="s">
        <v>450</v>
      </c>
      <c r="B292" s="97" t="s">
        <v>451</v>
      </c>
      <c r="C292" s="106">
        <v>29.697</v>
      </c>
      <c r="D292" s="106">
        <v>29.697</v>
      </c>
      <c r="E292" s="106">
        <v>0</v>
      </c>
    </row>
    <row r="293" ht="15" hidden="1" spans="1:5">
      <c r="A293" s="97" t="s">
        <v>450</v>
      </c>
      <c r="B293" s="97" t="s">
        <v>451</v>
      </c>
      <c r="C293" s="106">
        <v>9.556</v>
      </c>
      <c r="D293" s="106">
        <v>9.556</v>
      </c>
      <c r="E293" s="106">
        <v>0</v>
      </c>
    </row>
    <row r="294" ht="15" hidden="1" spans="1:5">
      <c r="A294" s="97" t="s">
        <v>450</v>
      </c>
      <c r="B294" s="97" t="s">
        <v>451</v>
      </c>
      <c r="C294" s="106">
        <v>20.9139</v>
      </c>
      <c r="D294" s="106">
        <v>20.9139</v>
      </c>
      <c r="E294" s="106">
        <v>0</v>
      </c>
    </row>
    <row r="295" ht="15" hidden="1" spans="1:5">
      <c r="A295" s="97" t="s">
        <v>450</v>
      </c>
      <c r="B295" s="97" t="s">
        <v>451</v>
      </c>
      <c r="C295" s="106">
        <v>0</v>
      </c>
      <c r="D295" s="106">
        <v>0</v>
      </c>
      <c r="E295" s="106">
        <v>0</v>
      </c>
    </row>
    <row r="296" ht="15" hidden="1" spans="1:5">
      <c r="A296" s="97" t="s">
        <v>450</v>
      </c>
      <c r="B296" s="97" t="s">
        <v>451</v>
      </c>
      <c r="C296" s="106">
        <v>0</v>
      </c>
      <c r="D296" s="106">
        <v>0</v>
      </c>
      <c r="E296" s="106">
        <v>0</v>
      </c>
    </row>
    <row r="297" ht="15" hidden="1" spans="1:5">
      <c r="A297" s="97" t="s">
        <v>450</v>
      </c>
      <c r="B297" s="97" t="s">
        <v>451</v>
      </c>
      <c r="C297" s="106">
        <v>232.7231</v>
      </c>
      <c r="D297" s="106">
        <v>232.7231</v>
      </c>
      <c r="E297" s="106">
        <v>0</v>
      </c>
    </row>
    <row r="298" ht="15" hidden="1" spans="1:5">
      <c r="A298" s="97" t="s">
        <v>450</v>
      </c>
      <c r="B298" s="97" t="s">
        <v>451</v>
      </c>
      <c r="C298" s="106">
        <v>28.521</v>
      </c>
      <c r="D298" s="106">
        <v>28.521</v>
      </c>
      <c r="E298" s="106">
        <v>0</v>
      </c>
    </row>
    <row r="299" ht="15" hidden="1" spans="1:5">
      <c r="A299" s="97" t="s">
        <v>450</v>
      </c>
      <c r="B299" s="97" t="s">
        <v>451</v>
      </c>
      <c r="C299" s="106">
        <v>0</v>
      </c>
      <c r="D299" s="106">
        <v>0</v>
      </c>
      <c r="E299" s="106">
        <v>0</v>
      </c>
    </row>
    <row r="300" ht="15" hidden="1" spans="1:5">
      <c r="A300" s="97" t="s">
        <v>450</v>
      </c>
      <c r="B300" s="97" t="s">
        <v>451</v>
      </c>
      <c r="C300" s="106">
        <v>0</v>
      </c>
      <c r="D300" s="106">
        <v>0</v>
      </c>
      <c r="E300" s="106">
        <v>0</v>
      </c>
    </row>
    <row r="301" ht="15" hidden="1" spans="1:5">
      <c r="A301" s="97" t="s">
        <v>450</v>
      </c>
      <c r="B301" s="97" t="s">
        <v>451</v>
      </c>
      <c r="C301" s="106">
        <v>293.6324</v>
      </c>
      <c r="D301" s="106">
        <v>293.6324</v>
      </c>
      <c r="E301" s="106">
        <v>0</v>
      </c>
    </row>
    <row r="302" ht="15" hidden="1" spans="1:5">
      <c r="A302" s="97" t="s">
        <v>450</v>
      </c>
      <c r="B302" s="97" t="s">
        <v>451</v>
      </c>
      <c r="C302" s="106">
        <v>29.0714</v>
      </c>
      <c r="D302" s="106">
        <v>29.0714</v>
      </c>
      <c r="E302" s="106">
        <v>0</v>
      </c>
    </row>
    <row r="303" ht="15" hidden="1" spans="1:5">
      <c r="A303" s="97" t="s">
        <v>450</v>
      </c>
      <c r="B303" s="97" t="s">
        <v>451</v>
      </c>
      <c r="C303" s="106">
        <v>14.6079</v>
      </c>
      <c r="D303" s="106">
        <v>14.6079</v>
      </c>
      <c r="E303" s="106">
        <v>0</v>
      </c>
    </row>
    <row r="304" ht="15" hidden="1" spans="1:5">
      <c r="A304" s="97" t="s">
        <v>450</v>
      </c>
      <c r="B304" s="97" t="s">
        <v>451</v>
      </c>
      <c r="C304" s="106">
        <v>8.9771</v>
      </c>
      <c r="D304" s="106">
        <v>8.9771</v>
      </c>
      <c r="E304" s="106">
        <v>0</v>
      </c>
    </row>
    <row r="305" ht="15" hidden="1" spans="1:5">
      <c r="A305" s="97" t="s">
        <v>450</v>
      </c>
      <c r="B305" s="97" t="s">
        <v>451</v>
      </c>
      <c r="C305" s="106">
        <v>258.1891</v>
      </c>
      <c r="D305" s="106">
        <v>258.1891</v>
      </c>
      <c r="E305" s="106">
        <v>0</v>
      </c>
    </row>
    <row r="306" ht="15" hidden="1" spans="1:5">
      <c r="A306" s="97" t="s">
        <v>450</v>
      </c>
      <c r="B306" s="97" t="s">
        <v>451</v>
      </c>
      <c r="C306" s="106">
        <v>0</v>
      </c>
      <c r="D306" s="106">
        <v>0</v>
      </c>
      <c r="E306" s="106">
        <v>0</v>
      </c>
    </row>
    <row r="307" ht="15" hidden="1" spans="1:5">
      <c r="A307" s="97" t="s">
        <v>450</v>
      </c>
      <c r="B307" s="97" t="s">
        <v>451</v>
      </c>
      <c r="C307" s="106">
        <v>0</v>
      </c>
      <c r="D307" s="106">
        <v>0</v>
      </c>
      <c r="E307" s="106">
        <v>0</v>
      </c>
    </row>
    <row r="308" ht="15" hidden="1" spans="1:5">
      <c r="A308" s="97" t="s">
        <v>450</v>
      </c>
      <c r="B308" s="97" t="s">
        <v>451</v>
      </c>
      <c r="C308" s="106">
        <v>91.4939</v>
      </c>
      <c r="D308" s="106">
        <v>91.4939</v>
      </c>
      <c r="E308" s="106">
        <v>0</v>
      </c>
    </row>
    <row r="309" ht="15" hidden="1" spans="1:5">
      <c r="A309" s="97" t="s">
        <v>450</v>
      </c>
      <c r="B309" s="97" t="s">
        <v>451</v>
      </c>
      <c r="C309" s="106">
        <v>0</v>
      </c>
      <c r="D309" s="106">
        <v>0</v>
      </c>
      <c r="E309" s="106">
        <v>0</v>
      </c>
    </row>
    <row r="310" ht="15" hidden="1" spans="1:5">
      <c r="A310" s="97" t="s">
        <v>450</v>
      </c>
      <c r="B310" s="97" t="s">
        <v>451</v>
      </c>
      <c r="C310" s="106">
        <v>105.41</v>
      </c>
      <c r="D310" s="106">
        <v>105.41</v>
      </c>
      <c r="E310" s="106">
        <v>0</v>
      </c>
    </row>
    <row r="311" ht="15" hidden="1" spans="1:5">
      <c r="A311" s="97" t="s">
        <v>450</v>
      </c>
      <c r="B311" s="97" t="s">
        <v>451</v>
      </c>
      <c r="C311" s="106">
        <v>41.3649</v>
      </c>
      <c r="D311" s="106">
        <v>41.3649</v>
      </c>
      <c r="E311" s="106">
        <v>0</v>
      </c>
    </row>
    <row r="312" ht="15" hidden="1" spans="1:5">
      <c r="A312" s="97" t="s">
        <v>450</v>
      </c>
      <c r="B312" s="97" t="s">
        <v>451</v>
      </c>
      <c r="C312" s="106">
        <v>0</v>
      </c>
      <c r="D312" s="106">
        <v>0</v>
      </c>
      <c r="E312" s="106">
        <v>0</v>
      </c>
    </row>
    <row r="313" ht="15" hidden="1" spans="1:5">
      <c r="A313" s="97" t="s">
        <v>450</v>
      </c>
      <c r="B313" s="97" t="s">
        <v>451</v>
      </c>
      <c r="C313" s="106">
        <v>59.3596</v>
      </c>
      <c r="D313" s="106">
        <v>59.3596</v>
      </c>
      <c r="E313" s="106">
        <v>0</v>
      </c>
    </row>
    <row r="314" ht="15" hidden="1" spans="1:5">
      <c r="A314" s="97" t="s">
        <v>450</v>
      </c>
      <c r="B314" s="97" t="s">
        <v>451</v>
      </c>
      <c r="C314" s="106">
        <v>37.0822</v>
      </c>
      <c r="D314" s="106">
        <v>37.0822</v>
      </c>
      <c r="E314" s="106">
        <v>0</v>
      </c>
    </row>
    <row r="315" ht="15" hidden="1" spans="1:5">
      <c r="A315" s="97" t="s">
        <v>450</v>
      </c>
      <c r="B315" s="97" t="s">
        <v>451</v>
      </c>
      <c r="C315" s="106">
        <v>44.358</v>
      </c>
      <c r="D315" s="106">
        <v>44.358</v>
      </c>
      <c r="E315" s="106">
        <v>0</v>
      </c>
    </row>
    <row r="316" ht="15" hidden="1" spans="1:5">
      <c r="A316" s="97" t="s">
        <v>450</v>
      </c>
      <c r="B316" s="97" t="s">
        <v>451</v>
      </c>
      <c r="C316" s="106">
        <v>84.5526</v>
      </c>
      <c r="D316" s="106">
        <v>84.5526</v>
      </c>
      <c r="E316" s="106">
        <v>0</v>
      </c>
    </row>
    <row r="317" ht="15" hidden="1" spans="1:5">
      <c r="A317" s="97" t="s">
        <v>450</v>
      </c>
      <c r="B317" s="97" t="s">
        <v>451</v>
      </c>
      <c r="C317" s="106">
        <v>50.4482</v>
      </c>
      <c r="D317" s="106">
        <v>50.4482</v>
      </c>
      <c r="E317" s="106">
        <v>0</v>
      </c>
    </row>
    <row r="318" ht="15" hidden="1" spans="1:5">
      <c r="A318" s="97" t="s">
        <v>450</v>
      </c>
      <c r="B318" s="97" t="s">
        <v>451</v>
      </c>
      <c r="C318" s="106">
        <v>60.5315</v>
      </c>
      <c r="D318" s="106">
        <v>60.5315</v>
      </c>
      <c r="E318" s="106">
        <v>0</v>
      </c>
    </row>
    <row r="319" ht="15" hidden="1" spans="1:5">
      <c r="A319" s="97" t="s">
        <v>450</v>
      </c>
      <c r="B319" s="97" t="s">
        <v>451</v>
      </c>
      <c r="C319" s="106">
        <v>85.0113</v>
      </c>
      <c r="D319" s="106">
        <v>85.0113</v>
      </c>
      <c r="E319" s="106">
        <v>0</v>
      </c>
    </row>
    <row r="320" ht="15" hidden="1" spans="1:5">
      <c r="A320" s="97" t="s">
        <v>450</v>
      </c>
      <c r="B320" s="97" t="s">
        <v>451</v>
      </c>
      <c r="C320" s="106">
        <v>44.1761</v>
      </c>
      <c r="D320" s="106">
        <v>44.1761</v>
      </c>
      <c r="E320" s="106">
        <v>0</v>
      </c>
    </row>
    <row r="321" ht="15" hidden="1" spans="1:5">
      <c r="A321" s="97" t="s">
        <v>450</v>
      </c>
      <c r="B321" s="97" t="s">
        <v>451</v>
      </c>
      <c r="C321" s="106">
        <v>28.284</v>
      </c>
      <c r="D321" s="106">
        <v>28.284</v>
      </c>
      <c r="E321" s="106">
        <v>0</v>
      </c>
    </row>
    <row r="322" ht="15" hidden="1" spans="1:5">
      <c r="A322" s="97" t="s">
        <v>450</v>
      </c>
      <c r="B322" s="97" t="s">
        <v>451</v>
      </c>
      <c r="C322" s="106">
        <v>0</v>
      </c>
      <c r="D322" s="106">
        <v>0</v>
      </c>
      <c r="E322" s="106">
        <v>0</v>
      </c>
    </row>
    <row r="323" ht="15" hidden="1" spans="1:5">
      <c r="A323" s="97" t="s">
        <v>450</v>
      </c>
      <c r="B323" s="97" t="s">
        <v>451</v>
      </c>
      <c r="C323" s="106">
        <v>40.3375</v>
      </c>
      <c r="D323" s="106">
        <v>40.3375</v>
      </c>
      <c r="E323" s="106">
        <v>0</v>
      </c>
    </row>
    <row r="324" ht="15" hidden="1" spans="1:5">
      <c r="A324" s="97" t="s">
        <v>450</v>
      </c>
      <c r="B324" s="97" t="s">
        <v>451</v>
      </c>
      <c r="C324" s="106">
        <v>14.3385</v>
      </c>
      <c r="D324" s="106">
        <v>14.3385</v>
      </c>
      <c r="E324" s="106">
        <v>0</v>
      </c>
    </row>
    <row r="325" ht="15" hidden="1" spans="1:5">
      <c r="A325" s="97" t="s">
        <v>450</v>
      </c>
      <c r="B325" s="97" t="s">
        <v>451</v>
      </c>
      <c r="C325" s="106">
        <v>24.1633</v>
      </c>
      <c r="D325" s="106">
        <v>24.1633</v>
      </c>
      <c r="E325" s="106">
        <v>0</v>
      </c>
    </row>
    <row r="326" ht="15" hidden="1" spans="1:5">
      <c r="A326" s="97" t="s">
        <v>450</v>
      </c>
      <c r="B326" s="97" t="s">
        <v>451</v>
      </c>
      <c r="C326" s="106">
        <v>0</v>
      </c>
      <c r="D326" s="106">
        <v>0</v>
      </c>
      <c r="E326" s="106">
        <v>0</v>
      </c>
    </row>
    <row r="327" ht="15" hidden="1" spans="1:5">
      <c r="A327" s="97" t="s">
        <v>450</v>
      </c>
      <c r="B327" s="97" t="s">
        <v>451</v>
      </c>
      <c r="C327" s="106">
        <v>36.2686</v>
      </c>
      <c r="D327" s="106">
        <v>36.2686</v>
      </c>
      <c r="E327" s="106">
        <v>0</v>
      </c>
    </row>
    <row r="328" ht="15" hidden="1" spans="1:5">
      <c r="A328" s="97" t="s">
        <v>450</v>
      </c>
      <c r="B328" s="97" t="s">
        <v>451</v>
      </c>
      <c r="C328" s="106">
        <v>111.5332</v>
      </c>
      <c r="D328" s="106">
        <v>111.5332</v>
      </c>
      <c r="E328" s="106">
        <v>0</v>
      </c>
    </row>
    <row r="329" ht="15" hidden="1" spans="1:5">
      <c r="A329" s="97" t="s">
        <v>450</v>
      </c>
      <c r="B329" s="97" t="s">
        <v>451</v>
      </c>
      <c r="C329" s="106">
        <v>0</v>
      </c>
      <c r="D329" s="106">
        <v>0</v>
      </c>
      <c r="E329" s="106">
        <v>0</v>
      </c>
    </row>
    <row r="330" ht="15" hidden="1" spans="1:5">
      <c r="A330" s="97" t="s">
        <v>450</v>
      </c>
      <c r="B330" s="97" t="s">
        <v>451</v>
      </c>
      <c r="C330" s="106">
        <v>95.7895</v>
      </c>
      <c r="D330" s="106">
        <v>95.7895</v>
      </c>
      <c r="E330" s="106">
        <v>0</v>
      </c>
    </row>
    <row r="331" ht="15" hidden="1" spans="1:5">
      <c r="A331" s="97" t="s">
        <v>450</v>
      </c>
      <c r="B331" s="97" t="s">
        <v>451</v>
      </c>
      <c r="C331" s="106">
        <v>21.8522</v>
      </c>
      <c r="D331" s="106">
        <v>21.8522</v>
      </c>
      <c r="E331" s="106">
        <v>0</v>
      </c>
    </row>
    <row r="332" ht="15" hidden="1" spans="1:5">
      <c r="A332" s="97" t="s">
        <v>450</v>
      </c>
      <c r="B332" s="97" t="s">
        <v>451</v>
      </c>
      <c r="C332" s="106">
        <v>46.8555</v>
      </c>
      <c r="D332" s="106">
        <v>46.8555</v>
      </c>
      <c r="E332" s="106">
        <v>0</v>
      </c>
    </row>
    <row r="333" ht="15" hidden="1" spans="1:5">
      <c r="A333" s="97" t="s">
        <v>450</v>
      </c>
      <c r="B333" s="97" t="s">
        <v>451</v>
      </c>
      <c r="C333" s="106">
        <v>322.9501</v>
      </c>
      <c r="D333" s="106">
        <v>322.9501</v>
      </c>
      <c r="E333" s="106">
        <v>0</v>
      </c>
    </row>
    <row r="334" ht="15" hidden="1" spans="1:5">
      <c r="A334" s="97" t="s">
        <v>450</v>
      </c>
      <c r="B334" s="97" t="s">
        <v>451</v>
      </c>
      <c r="C334" s="106">
        <v>51.1805</v>
      </c>
      <c r="D334" s="106">
        <v>51.1805</v>
      </c>
      <c r="E334" s="106">
        <v>0</v>
      </c>
    </row>
    <row r="335" ht="15" hidden="1" spans="1:5">
      <c r="A335" s="97" t="s">
        <v>450</v>
      </c>
      <c r="B335" s="97" t="s">
        <v>451</v>
      </c>
      <c r="C335" s="106">
        <v>0</v>
      </c>
      <c r="D335" s="106">
        <v>0</v>
      </c>
      <c r="E335" s="106">
        <v>0</v>
      </c>
    </row>
    <row r="336" ht="15" hidden="1" spans="1:5">
      <c r="A336" s="97" t="s">
        <v>450</v>
      </c>
      <c r="B336" s="97" t="s">
        <v>451</v>
      </c>
      <c r="C336" s="106">
        <v>313.9239</v>
      </c>
      <c r="D336" s="106">
        <v>313.9239</v>
      </c>
      <c r="E336" s="106">
        <v>0</v>
      </c>
    </row>
    <row r="337" ht="15" hidden="1" spans="1:5">
      <c r="A337" s="97" t="s">
        <v>450</v>
      </c>
      <c r="B337" s="97" t="s">
        <v>451</v>
      </c>
      <c r="C337" s="106">
        <v>71.2268</v>
      </c>
      <c r="D337" s="106">
        <v>71.2268</v>
      </c>
      <c r="E337" s="106">
        <v>0</v>
      </c>
    </row>
    <row r="338" ht="15" hidden="1" spans="1:5">
      <c r="A338" s="97" t="s">
        <v>450</v>
      </c>
      <c r="B338" s="97" t="s">
        <v>451</v>
      </c>
      <c r="C338" s="106">
        <v>34.0302</v>
      </c>
      <c r="D338" s="106">
        <v>34.0302</v>
      </c>
      <c r="E338" s="106">
        <v>0</v>
      </c>
    </row>
    <row r="339" ht="15" hidden="1" spans="1:5">
      <c r="A339" s="97" t="s">
        <v>450</v>
      </c>
      <c r="B339" s="97" t="s">
        <v>451</v>
      </c>
      <c r="C339" s="106">
        <v>103.7986</v>
      </c>
      <c r="D339" s="106">
        <v>103.7986</v>
      </c>
      <c r="E339" s="106">
        <v>0</v>
      </c>
    </row>
    <row r="340" ht="15" hidden="1" spans="1:5">
      <c r="A340" s="97" t="s">
        <v>450</v>
      </c>
      <c r="B340" s="97" t="s">
        <v>451</v>
      </c>
      <c r="C340" s="106">
        <v>36.0091</v>
      </c>
      <c r="D340" s="106">
        <v>36.0091</v>
      </c>
      <c r="E340" s="106">
        <v>0</v>
      </c>
    </row>
    <row r="341" ht="15" hidden="1" spans="1:5">
      <c r="A341" s="97" t="s">
        <v>450</v>
      </c>
      <c r="B341" s="97" t="s">
        <v>451</v>
      </c>
      <c r="C341" s="106">
        <v>21.4281</v>
      </c>
      <c r="D341" s="106">
        <v>21.4281</v>
      </c>
      <c r="E341" s="106">
        <v>0</v>
      </c>
    </row>
    <row r="342" ht="15" hidden="1" spans="1:5">
      <c r="A342" s="97" t="s">
        <v>450</v>
      </c>
      <c r="B342" s="97" t="s">
        <v>451</v>
      </c>
      <c r="C342" s="106">
        <v>24.6343</v>
      </c>
      <c r="D342" s="106">
        <v>24.6343</v>
      </c>
      <c r="E342" s="106">
        <v>0</v>
      </c>
    </row>
    <row r="343" ht="15" hidden="1" spans="1:5">
      <c r="A343" s="97" t="s">
        <v>450</v>
      </c>
      <c r="B343" s="97" t="s">
        <v>451</v>
      </c>
      <c r="C343" s="106">
        <v>9.406</v>
      </c>
      <c r="D343" s="106">
        <v>9.406</v>
      </c>
      <c r="E343" s="106">
        <v>0</v>
      </c>
    </row>
    <row r="344" ht="15" hidden="1" spans="1:5">
      <c r="A344" s="97" t="s">
        <v>450</v>
      </c>
      <c r="B344" s="97" t="s">
        <v>451</v>
      </c>
      <c r="C344" s="106">
        <v>65.4813</v>
      </c>
      <c r="D344" s="106">
        <v>65.4813</v>
      </c>
      <c r="E344" s="106">
        <v>0</v>
      </c>
    </row>
    <row r="345" ht="15" hidden="1" spans="1:5">
      <c r="A345" s="97" t="s">
        <v>450</v>
      </c>
      <c r="B345" s="97" t="s">
        <v>451</v>
      </c>
      <c r="C345" s="106">
        <v>155.7671</v>
      </c>
      <c r="D345" s="106">
        <v>155.7671</v>
      </c>
      <c r="E345" s="106">
        <v>0</v>
      </c>
    </row>
    <row r="346" ht="15" hidden="1" spans="1:5">
      <c r="A346" s="97" t="s">
        <v>450</v>
      </c>
      <c r="B346" s="97" t="s">
        <v>451</v>
      </c>
      <c r="C346" s="106">
        <v>79.2094</v>
      </c>
      <c r="D346" s="106">
        <v>79.2094</v>
      </c>
      <c r="E346" s="106">
        <v>0</v>
      </c>
    </row>
    <row r="347" ht="15" hidden="1" spans="1:5">
      <c r="A347" s="97" t="s">
        <v>450</v>
      </c>
      <c r="B347" s="97" t="s">
        <v>451</v>
      </c>
      <c r="C347" s="106">
        <v>823.8425</v>
      </c>
      <c r="D347" s="106">
        <v>823.8425</v>
      </c>
      <c r="E347" s="106">
        <v>0</v>
      </c>
    </row>
    <row r="348" ht="15" hidden="1" spans="1:5">
      <c r="A348" s="97" t="s">
        <v>450</v>
      </c>
      <c r="B348" s="97" t="s">
        <v>451</v>
      </c>
      <c r="C348" s="106">
        <v>7.2083</v>
      </c>
      <c r="D348" s="106">
        <v>7.2083</v>
      </c>
      <c r="E348" s="106">
        <v>0</v>
      </c>
    </row>
    <row r="349" ht="15" hidden="1" spans="1:5">
      <c r="A349" s="97" t="s">
        <v>450</v>
      </c>
      <c r="B349" s="97" t="s">
        <v>451</v>
      </c>
      <c r="C349" s="106">
        <v>0</v>
      </c>
      <c r="D349" s="106">
        <v>0</v>
      </c>
      <c r="E349" s="106">
        <v>0</v>
      </c>
    </row>
    <row r="350" ht="15" hidden="1" spans="1:5">
      <c r="A350" s="97" t="s">
        <v>450</v>
      </c>
      <c r="B350" s="97" t="s">
        <v>451</v>
      </c>
      <c r="C350" s="106">
        <v>109.554</v>
      </c>
      <c r="D350" s="106">
        <v>109.554</v>
      </c>
      <c r="E350" s="106">
        <v>0</v>
      </c>
    </row>
    <row r="351" ht="15" hidden="1" spans="1:5">
      <c r="A351" s="97" t="s">
        <v>450</v>
      </c>
      <c r="B351" s="97" t="s">
        <v>451</v>
      </c>
      <c r="C351" s="106">
        <v>90.7429</v>
      </c>
      <c r="D351" s="106">
        <v>90.7429</v>
      </c>
      <c r="E351" s="106">
        <v>0</v>
      </c>
    </row>
    <row r="352" ht="15" hidden="1" spans="1:5">
      <c r="A352" s="97" t="s">
        <v>450</v>
      </c>
      <c r="B352" s="97" t="s">
        <v>451</v>
      </c>
      <c r="C352" s="106">
        <v>147.3267</v>
      </c>
      <c r="D352" s="106">
        <v>147.3267</v>
      </c>
      <c r="E352" s="106">
        <v>0</v>
      </c>
    </row>
    <row r="353" ht="15" hidden="1" spans="1:5">
      <c r="A353" s="97" t="s">
        <v>450</v>
      </c>
      <c r="B353" s="97" t="s">
        <v>451</v>
      </c>
      <c r="C353" s="106">
        <v>87.0895</v>
      </c>
      <c r="D353" s="106">
        <v>87.0895</v>
      </c>
      <c r="E353" s="106">
        <v>0</v>
      </c>
    </row>
    <row r="354" ht="15" hidden="1" spans="1:5">
      <c r="A354" s="97" t="s">
        <v>450</v>
      </c>
      <c r="B354" s="97" t="s">
        <v>451</v>
      </c>
      <c r="C354" s="106">
        <v>0</v>
      </c>
      <c r="D354" s="106">
        <v>0</v>
      </c>
      <c r="E354" s="106">
        <v>0</v>
      </c>
    </row>
    <row r="355" ht="15" hidden="1" spans="1:5">
      <c r="A355" s="97" t="s">
        <v>450</v>
      </c>
      <c r="B355" s="97" t="s">
        <v>451</v>
      </c>
      <c r="C355" s="106">
        <v>61.675</v>
      </c>
      <c r="D355" s="106">
        <v>61.675</v>
      </c>
      <c r="E355" s="106">
        <v>0</v>
      </c>
    </row>
    <row r="356" ht="15" hidden="1" spans="1:5">
      <c r="A356" s="97" t="s">
        <v>450</v>
      </c>
      <c r="B356" s="97" t="s">
        <v>451</v>
      </c>
      <c r="C356" s="106">
        <v>0</v>
      </c>
      <c r="D356" s="106">
        <v>0</v>
      </c>
      <c r="E356" s="106">
        <v>0</v>
      </c>
    </row>
    <row r="357" ht="15" hidden="1" spans="1:5">
      <c r="A357" s="97" t="s">
        <v>450</v>
      </c>
      <c r="B357" s="97" t="s">
        <v>451</v>
      </c>
      <c r="C357" s="106">
        <v>62.7939</v>
      </c>
      <c r="D357" s="106">
        <v>62.7939</v>
      </c>
      <c r="E357" s="106">
        <v>0</v>
      </c>
    </row>
    <row r="358" ht="15" hidden="1" spans="1:5">
      <c r="A358" s="97" t="s">
        <v>450</v>
      </c>
      <c r="B358" s="97" t="s">
        <v>451</v>
      </c>
      <c r="C358" s="106">
        <v>58.9453</v>
      </c>
      <c r="D358" s="106">
        <v>58.9453</v>
      </c>
      <c r="E358" s="106">
        <v>0</v>
      </c>
    </row>
    <row r="359" ht="15" hidden="1" spans="1:5">
      <c r="A359" s="97" t="s">
        <v>450</v>
      </c>
      <c r="B359" s="97" t="s">
        <v>451</v>
      </c>
      <c r="C359" s="106">
        <v>0</v>
      </c>
      <c r="D359" s="106">
        <v>0</v>
      </c>
      <c r="E359" s="106">
        <v>0</v>
      </c>
    </row>
    <row r="360" ht="15" hidden="1" spans="1:5">
      <c r="A360" s="97" t="s">
        <v>450</v>
      </c>
      <c r="B360" s="97" t="s">
        <v>451</v>
      </c>
      <c r="C360" s="106">
        <v>58.9663</v>
      </c>
      <c r="D360" s="106">
        <v>58.9663</v>
      </c>
      <c r="E360" s="106">
        <v>0</v>
      </c>
    </row>
    <row r="361" ht="15" hidden="1" spans="1:5">
      <c r="A361" s="97" t="s">
        <v>450</v>
      </c>
      <c r="B361" s="97" t="s">
        <v>451</v>
      </c>
      <c r="C361" s="106">
        <v>0</v>
      </c>
      <c r="D361" s="106">
        <v>0</v>
      </c>
      <c r="E361" s="106">
        <v>0</v>
      </c>
    </row>
    <row r="362" ht="15" hidden="1" spans="1:5">
      <c r="A362" s="97" t="s">
        <v>450</v>
      </c>
      <c r="B362" s="97" t="s">
        <v>451</v>
      </c>
      <c r="C362" s="106">
        <v>49.6749</v>
      </c>
      <c r="D362" s="106">
        <v>49.6749</v>
      </c>
      <c r="E362" s="106">
        <v>0</v>
      </c>
    </row>
    <row r="363" ht="15" hidden="1" spans="1:5">
      <c r="A363" s="97" t="s">
        <v>450</v>
      </c>
      <c r="B363" s="97" t="s">
        <v>451</v>
      </c>
      <c r="C363" s="106">
        <v>0</v>
      </c>
      <c r="D363" s="106">
        <v>0</v>
      </c>
      <c r="E363" s="106">
        <v>0</v>
      </c>
    </row>
    <row r="364" ht="15" hidden="1" spans="1:5">
      <c r="A364" s="97" t="s">
        <v>450</v>
      </c>
      <c r="B364" s="97" t="s">
        <v>451</v>
      </c>
      <c r="C364" s="106">
        <v>48.3141</v>
      </c>
      <c r="D364" s="106">
        <v>48.3141</v>
      </c>
      <c r="E364" s="106">
        <v>0</v>
      </c>
    </row>
    <row r="365" ht="15" hidden="1" spans="1:5">
      <c r="A365" s="97" t="s">
        <v>450</v>
      </c>
      <c r="B365" s="97" t="s">
        <v>451</v>
      </c>
      <c r="C365" s="106">
        <v>0</v>
      </c>
      <c r="D365" s="106">
        <v>0</v>
      </c>
      <c r="E365" s="106">
        <v>0</v>
      </c>
    </row>
    <row r="366" ht="15" hidden="1" spans="1:5">
      <c r="A366" s="97" t="s">
        <v>450</v>
      </c>
      <c r="B366" s="97" t="s">
        <v>451</v>
      </c>
      <c r="C366" s="106">
        <v>46.1745</v>
      </c>
      <c r="D366" s="106">
        <v>46.1745</v>
      </c>
      <c r="E366" s="106">
        <v>0</v>
      </c>
    </row>
    <row r="367" ht="15" hidden="1" spans="1:5">
      <c r="A367" s="97" t="s">
        <v>450</v>
      </c>
      <c r="B367" s="97" t="s">
        <v>451</v>
      </c>
      <c r="C367" s="106">
        <v>0</v>
      </c>
      <c r="D367" s="106">
        <v>0</v>
      </c>
      <c r="E367" s="106">
        <v>0</v>
      </c>
    </row>
    <row r="368" ht="15" hidden="1" spans="1:5">
      <c r="A368" s="97" t="s">
        <v>450</v>
      </c>
      <c r="B368" s="97" t="s">
        <v>451</v>
      </c>
      <c r="C368" s="106">
        <v>38.7852</v>
      </c>
      <c r="D368" s="106">
        <v>38.7852</v>
      </c>
      <c r="E368" s="106">
        <v>0</v>
      </c>
    </row>
    <row r="369" ht="15" hidden="1" spans="1:5">
      <c r="A369" s="97" t="s">
        <v>450</v>
      </c>
      <c r="B369" s="97" t="s">
        <v>451</v>
      </c>
      <c r="C369" s="106">
        <v>31.4622</v>
      </c>
      <c r="D369" s="106">
        <v>31.4622</v>
      </c>
      <c r="E369" s="106">
        <v>0</v>
      </c>
    </row>
    <row r="370" ht="15" hidden="1" spans="1:5">
      <c r="A370" s="97" t="s">
        <v>450</v>
      </c>
      <c r="B370" s="97" t="s">
        <v>451</v>
      </c>
      <c r="C370" s="106">
        <v>0</v>
      </c>
      <c r="D370" s="106">
        <v>0</v>
      </c>
      <c r="E370" s="106">
        <v>0</v>
      </c>
    </row>
    <row r="371" ht="15" hidden="1" spans="1:5">
      <c r="A371" s="97" t="s">
        <v>450</v>
      </c>
      <c r="B371" s="97" t="s">
        <v>451</v>
      </c>
      <c r="C371" s="106">
        <v>31.1354</v>
      </c>
      <c r="D371" s="106">
        <v>31.1354</v>
      </c>
      <c r="E371" s="106">
        <v>0</v>
      </c>
    </row>
    <row r="372" ht="15" hidden="1" spans="1:5">
      <c r="A372" s="97" t="s">
        <v>450</v>
      </c>
      <c r="B372" s="97" t="s">
        <v>451</v>
      </c>
      <c r="C372" s="106">
        <v>18.2264</v>
      </c>
      <c r="D372" s="106">
        <v>18.2264</v>
      </c>
      <c r="E372" s="106">
        <v>0</v>
      </c>
    </row>
    <row r="373" ht="15" hidden="1" spans="1:5">
      <c r="A373" s="97" t="s">
        <v>450</v>
      </c>
      <c r="B373" s="97" t="s">
        <v>451</v>
      </c>
      <c r="C373" s="106">
        <v>0</v>
      </c>
      <c r="D373" s="106">
        <v>0</v>
      </c>
      <c r="E373" s="106">
        <v>0</v>
      </c>
    </row>
    <row r="374" ht="15" hidden="1" spans="1:5">
      <c r="A374" s="97" t="s">
        <v>450</v>
      </c>
      <c r="B374" s="97" t="s">
        <v>451</v>
      </c>
      <c r="C374" s="106">
        <v>15.469</v>
      </c>
      <c r="D374" s="106">
        <v>15.469</v>
      </c>
      <c r="E374" s="106">
        <v>0</v>
      </c>
    </row>
    <row r="375" ht="15" hidden="1" spans="1:5">
      <c r="A375" s="97" t="s">
        <v>450</v>
      </c>
      <c r="B375" s="97" t="s">
        <v>451</v>
      </c>
      <c r="C375" s="106">
        <v>0</v>
      </c>
      <c r="D375" s="106">
        <v>0</v>
      </c>
      <c r="E375" s="106">
        <v>0</v>
      </c>
    </row>
    <row r="376" ht="15" hidden="1" spans="1:5">
      <c r="A376" s="97" t="s">
        <v>450</v>
      </c>
      <c r="B376" s="97" t="s">
        <v>451</v>
      </c>
      <c r="C376" s="106">
        <v>22.3185</v>
      </c>
      <c r="D376" s="106">
        <v>22.3185</v>
      </c>
      <c r="E376" s="106">
        <v>0</v>
      </c>
    </row>
    <row r="377" ht="15" hidden="1" spans="1:5">
      <c r="A377" s="97" t="s">
        <v>450</v>
      </c>
      <c r="B377" s="97" t="s">
        <v>451</v>
      </c>
      <c r="C377" s="106">
        <v>52.3865</v>
      </c>
      <c r="D377" s="106">
        <v>52.3865</v>
      </c>
      <c r="E377" s="106">
        <v>0</v>
      </c>
    </row>
    <row r="378" ht="15" hidden="1" spans="1:5">
      <c r="A378" s="97" t="s">
        <v>450</v>
      </c>
      <c r="B378" s="97" t="s">
        <v>451</v>
      </c>
      <c r="C378" s="106">
        <v>27.8106</v>
      </c>
      <c r="D378" s="106">
        <v>27.8106</v>
      </c>
      <c r="E378" s="106">
        <v>0</v>
      </c>
    </row>
    <row r="379" ht="15" hidden="1" spans="1:5">
      <c r="A379" s="97" t="s">
        <v>450</v>
      </c>
      <c r="B379" s="97" t="s">
        <v>451</v>
      </c>
      <c r="C379" s="106">
        <v>0</v>
      </c>
      <c r="D379" s="106">
        <v>0</v>
      </c>
      <c r="E379" s="106">
        <v>0</v>
      </c>
    </row>
    <row r="380" ht="15" hidden="1" spans="1:5">
      <c r="A380" s="97" t="s">
        <v>450</v>
      </c>
      <c r="B380" s="97" t="s">
        <v>451</v>
      </c>
      <c r="C380" s="106">
        <v>19.7828</v>
      </c>
      <c r="D380" s="106">
        <v>19.7828</v>
      </c>
      <c r="E380" s="106">
        <v>0</v>
      </c>
    </row>
    <row r="381" ht="15" hidden="1" spans="1:5">
      <c r="A381" s="97" t="s">
        <v>450</v>
      </c>
      <c r="B381" s="97" t="s">
        <v>451</v>
      </c>
      <c r="C381" s="106">
        <v>22.9719</v>
      </c>
      <c r="D381" s="106">
        <v>22.9719</v>
      </c>
      <c r="E381" s="106">
        <v>0</v>
      </c>
    </row>
    <row r="382" ht="15" hidden="1" spans="1:5">
      <c r="A382" s="97" t="s">
        <v>450</v>
      </c>
      <c r="B382" s="97" t="s">
        <v>451</v>
      </c>
      <c r="C382" s="106">
        <v>58.3879</v>
      </c>
      <c r="D382" s="106">
        <v>58.3879</v>
      </c>
      <c r="E382" s="106">
        <v>0</v>
      </c>
    </row>
    <row r="383" ht="15" hidden="1" spans="1:5">
      <c r="A383" s="97" t="s">
        <v>450</v>
      </c>
      <c r="B383" s="97" t="s">
        <v>451</v>
      </c>
      <c r="C383" s="106">
        <v>185.3119</v>
      </c>
      <c r="D383" s="106">
        <v>185.3119</v>
      </c>
      <c r="E383" s="106">
        <v>0</v>
      </c>
    </row>
    <row r="384" ht="15" hidden="1" spans="1:5">
      <c r="A384" s="97" t="s">
        <v>450</v>
      </c>
      <c r="B384" s="97" t="s">
        <v>451</v>
      </c>
      <c r="C384" s="106">
        <v>23.3114</v>
      </c>
      <c r="D384" s="106">
        <v>23.3114</v>
      </c>
      <c r="E384" s="106">
        <v>0</v>
      </c>
    </row>
    <row r="385" ht="15" hidden="1" spans="1:5">
      <c r="A385" s="97" t="s">
        <v>450</v>
      </c>
      <c r="B385" s="97" t="s">
        <v>451</v>
      </c>
      <c r="C385" s="106">
        <v>170.1818</v>
      </c>
      <c r="D385" s="106">
        <v>170.1818</v>
      </c>
      <c r="E385" s="106">
        <v>0</v>
      </c>
    </row>
    <row r="386" ht="15" hidden="1" spans="1:5">
      <c r="A386" s="97" t="s">
        <v>450</v>
      </c>
      <c r="B386" s="97" t="s">
        <v>451</v>
      </c>
      <c r="C386" s="106">
        <v>160.9365</v>
      </c>
      <c r="D386" s="106">
        <v>160.9365</v>
      </c>
      <c r="E386" s="106">
        <v>0</v>
      </c>
    </row>
    <row r="387" ht="15" hidden="1" spans="1:5">
      <c r="A387" s="97" t="s">
        <v>450</v>
      </c>
      <c r="B387" s="97" t="s">
        <v>451</v>
      </c>
      <c r="C387" s="106">
        <v>0</v>
      </c>
      <c r="D387" s="106">
        <v>0</v>
      </c>
      <c r="E387" s="106">
        <v>0</v>
      </c>
    </row>
    <row r="388" ht="15" hidden="1" spans="1:5">
      <c r="A388" s="97" t="s">
        <v>450</v>
      </c>
      <c r="B388" s="97" t="s">
        <v>451</v>
      </c>
      <c r="C388" s="106">
        <v>33.9515</v>
      </c>
      <c r="D388" s="106">
        <v>33.9515</v>
      </c>
      <c r="E388" s="106">
        <v>0</v>
      </c>
    </row>
    <row r="389" ht="15" hidden="1" spans="1:5">
      <c r="A389" s="97" t="s">
        <v>450</v>
      </c>
      <c r="B389" s="97" t="s">
        <v>451</v>
      </c>
      <c r="C389" s="106">
        <v>161.9589</v>
      </c>
      <c r="D389" s="106">
        <v>161.9589</v>
      </c>
      <c r="E389" s="106">
        <v>0</v>
      </c>
    </row>
    <row r="390" ht="15" hidden="1" spans="1:5">
      <c r="A390" s="97" t="s">
        <v>450</v>
      </c>
      <c r="B390" s="97" t="s">
        <v>451</v>
      </c>
      <c r="C390" s="106">
        <v>0</v>
      </c>
      <c r="D390" s="106">
        <v>0</v>
      </c>
      <c r="E390" s="106">
        <v>0</v>
      </c>
    </row>
    <row r="391" ht="15" hidden="1" spans="1:5">
      <c r="A391" s="97" t="s">
        <v>450</v>
      </c>
      <c r="B391" s="97" t="s">
        <v>451</v>
      </c>
      <c r="C391" s="106">
        <v>31.7688</v>
      </c>
      <c r="D391" s="106">
        <v>31.7688</v>
      </c>
      <c r="E391" s="106">
        <v>0</v>
      </c>
    </row>
    <row r="392" ht="15" hidden="1" spans="1:5">
      <c r="A392" s="97" t="s">
        <v>450</v>
      </c>
      <c r="B392" s="97" t="s">
        <v>451</v>
      </c>
      <c r="C392" s="106">
        <v>0</v>
      </c>
      <c r="D392" s="106">
        <v>0</v>
      </c>
      <c r="E392" s="106">
        <v>0</v>
      </c>
    </row>
    <row r="393" ht="15" hidden="1" spans="1:5">
      <c r="A393" s="97" t="s">
        <v>450</v>
      </c>
      <c r="B393" s="97" t="s">
        <v>451</v>
      </c>
      <c r="C393" s="106">
        <v>99.8823</v>
      </c>
      <c r="D393" s="106">
        <v>99.8823</v>
      </c>
      <c r="E393" s="106">
        <v>0</v>
      </c>
    </row>
    <row r="394" ht="15" hidden="1" spans="1:5">
      <c r="A394" s="97" t="s">
        <v>450</v>
      </c>
      <c r="B394" s="97" t="s">
        <v>451</v>
      </c>
      <c r="C394" s="106">
        <v>12.6391</v>
      </c>
      <c r="D394" s="106">
        <v>12.6391</v>
      </c>
      <c r="E394" s="106">
        <v>0</v>
      </c>
    </row>
    <row r="395" ht="15" hidden="1" spans="1:5">
      <c r="A395" s="97" t="s">
        <v>450</v>
      </c>
      <c r="B395" s="97" t="s">
        <v>451</v>
      </c>
      <c r="C395" s="106">
        <v>151.7643</v>
      </c>
      <c r="D395" s="106">
        <v>151.7643</v>
      </c>
      <c r="E395" s="106">
        <v>0</v>
      </c>
    </row>
    <row r="396" ht="15" hidden="1" spans="1:5">
      <c r="A396" s="97" t="s">
        <v>450</v>
      </c>
      <c r="B396" s="97" t="s">
        <v>451</v>
      </c>
      <c r="C396" s="106">
        <v>0</v>
      </c>
      <c r="D396" s="106">
        <v>0</v>
      </c>
      <c r="E396" s="106">
        <v>0</v>
      </c>
    </row>
    <row r="397" ht="15" hidden="1" spans="1:5">
      <c r="A397" s="97" t="s">
        <v>450</v>
      </c>
      <c r="B397" s="97" t="s">
        <v>451</v>
      </c>
      <c r="C397" s="106">
        <v>16.8033</v>
      </c>
      <c r="D397" s="106">
        <v>16.8033</v>
      </c>
      <c r="E397" s="106">
        <v>0</v>
      </c>
    </row>
    <row r="398" ht="15" hidden="1" spans="1:5">
      <c r="A398" s="97" t="s">
        <v>450</v>
      </c>
      <c r="B398" s="97" t="s">
        <v>451</v>
      </c>
      <c r="C398" s="106">
        <v>0</v>
      </c>
      <c r="D398" s="106">
        <v>0</v>
      </c>
      <c r="E398" s="106">
        <v>0</v>
      </c>
    </row>
    <row r="399" ht="15" hidden="1" spans="1:5">
      <c r="A399" s="97" t="s">
        <v>450</v>
      </c>
      <c r="B399" s="97" t="s">
        <v>451</v>
      </c>
      <c r="C399" s="106">
        <v>125.3078</v>
      </c>
      <c r="D399" s="106">
        <v>125.3078</v>
      </c>
      <c r="E399" s="106">
        <v>0</v>
      </c>
    </row>
    <row r="400" ht="15" hidden="1" spans="1:5">
      <c r="A400" s="97" t="s">
        <v>450</v>
      </c>
      <c r="B400" s="97" t="s">
        <v>451</v>
      </c>
      <c r="C400" s="106">
        <v>36.5591</v>
      </c>
      <c r="D400" s="106">
        <v>36.5591</v>
      </c>
      <c r="E400" s="106">
        <v>0</v>
      </c>
    </row>
    <row r="401" ht="15" hidden="1" spans="1:5">
      <c r="A401" s="97" t="s">
        <v>450</v>
      </c>
      <c r="B401" s="97" t="s">
        <v>451</v>
      </c>
      <c r="C401" s="106">
        <v>1.2</v>
      </c>
      <c r="D401" s="106">
        <v>1.2</v>
      </c>
      <c r="E401" s="106">
        <v>0</v>
      </c>
    </row>
    <row r="402" ht="15" hidden="1" spans="1:5">
      <c r="A402" s="97" t="s">
        <v>450</v>
      </c>
      <c r="B402" s="97" t="s">
        <v>451</v>
      </c>
      <c r="C402" s="106">
        <v>120.0464</v>
      </c>
      <c r="D402" s="106">
        <v>120.0464</v>
      </c>
      <c r="E402" s="106">
        <v>0</v>
      </c>
    </row>
    <row r="403" ht="15" hidden="1" spans="1:5">
      <c r="A403" s="97" t="s">
        <v>450</v>
      </c>
      <c r="B403" s="97" t="s">
        <v>451</v>
      </c>
      <c r="C403" s="106">
        <v>0</v>
      </c>
      <c r="D403" s="106">
        <v>0</v>
      </c>
      <c r="E403" s="106">
        <v>0</v>
      </c>
    </row>
    <row r="404" ht="15" hidden="1" spans="1:5">
      <c r="A404" s="97" t="s">
        <v>450</v>
      </c>
      <c r="B404" s="97" t="s">
        <v>451</v>
      </c>
      <c r="C404" s="106">
        <v>22.7971</v>
      </c>
      <c r="D404" s="106">
        <v>22.7971</v>
      </c>
      <c r="E404" s="106">
        <v>0</v>
      </c>
    </row>
    <row r="405" ht="15" hidden="1" spans="1:5">
      <c r="A405" s="97" t="s">
        <v>450</v>
      </c>
      <c r="B405" s="97" t="s">
        <v>451</v>
      </c>
      <c r="C405" s="106">
        <v>22.1306</v>
      </c>
      <c r="D405" s="106">
        <v>22.1306</v>
      </c>
      <c r="E405" s="106">
        <v>0</v>
      </c>
    </row>
    <row r="406" ht="15" hidden="1" spans="1:5">
      <c r="A406" s="97" t="s">
        <v>450</v>
      </c>
      <c r="B406" s="97" t="s">
        <v>451</v>
      </c>
      <c r="C406" s="106">
        <v>111.8284</v>
      </c>
      <c r="D406" s="106">
        <v>111.8284</v>
      </c>
      <c r="E406" s="106">
        <v>0</v>
      </c>
    </row>
    <row r="407" ht="15" hidden="1" spans="1:5">
      <c r="A407" s="97" t="s">
        <v>450</v>
      </c>
      <c r="B407" s="97" t="s">
        <v>451</v>
      </c>
      <c r="C407" s="106">
        <v>119.9713</v>
      </c>
      <c r="D407" s="106">
        <v>119.9713</v>
      </c>
      <c r="E407" s="106">
        <v>0</v>
      </c>
    </row>
    <row r="408" ht="15" hidden="1" spans="1:5">
      <c r="A408" s="97" t="s">
        <v>450</v>
      </c>
      <c r="B408" s="97" t="s">
        <v>451</v>
      </c>
      <c r="C408" s="106">
        <v>18.2281</v>
      </c>
      <c r="D408" s="106">
        <v>18.2281</v>
      </c>
      <c r="E408" s="106">
        <v>0</v>
      </c>
    </row>
    <row r="409" ht="15" hidden="1" spans="1:5">
      <c r="A409" s="97" t="s">
        <v>450</v>
      </c>
      <c r="B409" s="97" t="s">
        <v>451</v>
      </c>
      <c r="C409" s="106">
        <v>94.0584</v>
      </c>
      <c r="D409" s="106">
        <v>94.0584</v>
      </c>
      <c r="E409" s="106">
        <v>0</v>
      </c>
    </row>
    <row r="410" ht="15" hidden="1" spans="1:5">
      <c r="A410" s="97" t="s">
        <v>450</v>
      </c>
      <c r="B410" s="97" t="s">
        <v>451</v>
      </c>
      <c r="C410" s="106">
        <v>0</v>
      </c>
      <c r="D410" s="106">
        <v>0</v>
      </c>
      <c r="E410" s="106">
        <v>0</v>
      </c>
    </row>
    <row r="411" ht="15" hidden="1" spans="1:5">
      <c r="A411" s="97" t="s">
        <v>450</v>
      </c>
      <c r="B411" s="97" t="s">
        <v>451</v>
      </c>
      <c r="C411" s="106">
        <v>10.0354</v>
      </c>
      <c r="D411" s="106">
        <v>10.0354</v>
      </c>
      <c r="E411" s="106">
        <v>0</v>
      </c>
    </row>
    <row r="412" ht="15" hidden="1" spans="1:5">
      <c r="A412" s="97" t="s">
        <v>450</v>
      </c>
      <c r="B412" s="97" t="s">
        <v>451</v>
      </c>
      <c r="C412" s="106">
        <v>0</v>
      </c>
      <c r="D412" s="106">
        <v>0</v>
      </c>
      <c r="E412" s="106">
        <v>0</v>
      </c>
    </row>
    <row r="413" ht="15" hidden="1" spans="1:5">
      <c r="A413" s="97" t="s">
        <v>450</v>
      </c>
      <c r="B413" s="97" t="s">
        <v>451</v>
      </c>
      <c r="C413" s="106">
        <v>0</v>
      </c>
      <c r="D413" s="106">
        <v>0</v>
      </c>
      <c r="E413" s="106">
        <v>0</v>
      </c>
    </row>
    <row r="414" ht="15" hidden="1" spans="1:5">
      <c r="A414" s="97" t="s">
        <v>450</v>
      </c>
      <c r="B414" s="97" t="s">
        <v>451</v>
      </c>
      <c r="C414" s="106">
        <v>0</v>
      </c>
      <c r="D414" s="106">
        <v>0</v>
      </c>
      <c r="E414" s="106">
        <v>0</v>
      </c>
    </row>
    <row r="415" ht="15" hidden="1" spans="1:5">
      <c r="A415" s="97" t="s">
        <v>450</v>
      </c>
      <c r="B415" s="97" t="s">
        <v>451</v>
      </c>
      <c r="C415" s="106">
        <v>0</v>
      </c>
      <c r="D415" s="106">
        <v>0</v>
      </c>
      <c r="E415" s="106">
        <v>0</v>
      </c>
    </row>
    <row r="416" ht="15" hidden="1" spans="1:5">
      <c r="A416" s="97" t="s">
        <v>450</v>
      </c>
      <c r="B416" s="97" t="s">
        <v>451</v>
      </c>
      <c r="C416" s="106">
        <v>0</v>
      </c>
      <c r="D416" s="106">
        <v>0</v>
      </c>
      <c r="E416" s="106">
        <v>0</v>
      </c>
    </row>
    <row r="417" ht="15" hidden="1" spans="1:5">
      <c r="A417" s="97" t="s">
        <v>450</v>
      </c>
      <c r="B417" s="97" t="s">
        <v>451</v>
      </c>
      <c r="C417" s="106">
        <v>0</v>
      </c>
      <c r="D417" s="106">
        <v>0</v>
      </c>
      <c r="E417" s="106">
        <v>0</v>
      </c>
    </row>
    <row r="418" ht="15" hidden="1" spans="1:5">
      <c r="A418" s="97" t="s">
        <v>450</v>
      </c>
      <c r="B418" s="97" t="s">
        <v>451</v>
      </c>
      <c r="C418" s="106">
        <v>0</v>
      </c>
      <c r="D418" s="106">
        <v>0</v>
      </c>
      <c r="E418" s="106">
        <v>0</v>
      </c>
    </row>
    <row r="419" ht="15" hidden="1" spans="1:5">
      <c r="A419" s="97" t="s">
        <v>450</v>
      </c>
      <c r="B419" s="97" t="s">
        <v>451</v>
      </c>
      <c r="C419" s="106">
        <v>0</v>
      </c>
      <c r="D419" s="106">
        <v>0</v>
      </c>
      <c r="E419" s="106">
        <v>0</v>
      </c>
    </row>
    <row r="420" ht="28.5" customHeight="1" spans="1:5">
      <c r="A420" s="97" t="s">
        <v>452</v>
      </c>
      <c r="B420" s="97" t="s">
        <v>453</v>
      </c>
      <c r="C420" s="106">
        <f>SUM(C421,C422,C423,C424,C425,C426,C427,C428,C429,C430,C431,C432,C433,C434,C435,C436,C437,C438,C439,C440,C441,C442,C443,C444,C445,C446,C447,C448,C449,C450,C451,C452,C453,C454,C455,C456,C457,C458,C459,C460,C461,C462,C463,C464,C465,C466,C467,C468,C469,C470,C471,C472,C473,C474,C475,C476,C477,C478,C479,C480,C481,C482,C483,C484,C485,C486,C487,C488,C489,C490,C491)</f>
        <v>3314.9324</v>
      </c>
      <c r="D420" s="106">
        <f>SUM(D421,D422,D423,D424,D425,D426,D427,D428,D429,D430,D431,D432,D433,D434,D435,D436,D437,D438,D439,D440,D441,D442,D443,D444,D445,D446,D447,D448,D449,D450,D451,D452,D453,D454,D455,D456,D457,D458,D459,D460,D461,D462,D463,D464,D465,D466,D467,D468,D469,D470,D471,D472,D473,D474,D475,D476,D477,D478,D479,D480,D481,D482,D483,D484,D485,D486,D487,D488,D489,D490,D491)</f>
        <v>3314.9324</v>
      </c>
      <c r="E420" s="106">
        <f>SUM(E421,E422,E423,E424,E425,E426,E427,E428,E429,E430,E431,E432,E433,E434,E435,E436,E437,E438,E439,E440,E441,E442,E443,E444,E445,E446,E447,E448,E449,E450,E451,E452,E453,E454,E455,E456,E457,E458,E459,E460,E461,E462,E463,E464,E465,E466,E467,E468,E469,E470,E471,E472,E473,E474,E475,E476,E477,E478,E479,E480,E481,E482,E483,E484,E485,E486,E487,E488,E489,E490,E491)</f>
        <v>0</v>
      </c>
    </row>
    <row r="421" ht="15" hidden="1" spans="1:5">
      <c r="A421" s="97" t="s">
        <v>452</v>
      </c>
      <c r="B421" s="97" t="s">
        <v>453</v>
      </c>
      <c r="C421" s="106">
        <v>0</v>
      </c>
      <c r="D421" s="106">
        <v>0</v>
      </c>
      <c r="E421" s="106">
        <v>0</v>
      </c>
    </row>
    <row r="422" ht="15" hidden="1" spans="1:5">
      <c r="A422" s="97" t="s">
        <v>452</v>
      </c>
      <c r="B422" s="97" t="s">
        <v>453</v>
      </c>
      <c r="C422" s="106">
        <v>82.2422</v>
      </c>
      <c r="D422" s="106">
        <v>82.2422</v>
      </c>
      <c r="E422" s="106">
        <v>0</v>
      </c>
    </row>
    <row r="423" ht="15" hidden="1" spans="1:5">
      <c r="A423" s="97" t="s">
        <v>452</v>
      </c>
      <c r="B423" s="97" t="s">
        <v>453</v>
      </c>
      <c r="C423" s="106">
        <v>82.0481</v>
      </c>
      <c r="D423" s="106">
        <v>82.0481</v>
      </c>
      <c r="E423" s="106">
        <v>0</v>
      </c>
    </row>
    <row r="424" ht="15" hidden="1" spans="1:5">
      <c r="A424" s="97" t="s">
        <v>452</v>
      </c>
      <c r="B424" s="97" t="s">
        <v>453</v>
      </c>
      <c r="C424" s="106">
        <v>57.1285</v>
      </c>
      <c r="D424" s="106">
        <v>57.1285</v>
      </c>
      <c r="E424" s="106">
        <v>0</v>
      </c>
    </row>
    <row r="425" ht="15" hidden="1" spans="1:5">
      <c r="A425" s="97" t="s">
        <v>452</v>
      </c>
      <c r="B425" s="97" t="s">
        <v>453</v>
      </c>
      <c r="C425" s="106">
        <v>0</v>
      </c>
      <c r="D425" s="106">
        <v>0</v>
      </c>
      <c r="E425" s="106">
        <v>0</v>
      </c>
    </row>
    <row r="426" ht="15" hidden="1" spans="1:5">
      <c r="A426" s="97" t="s">
        <v>452</v>
      </c>
      <c r="B426" s="97" t="s">
        <v>453</v>
      </c>
      <c r="C426" s="106">
        <v>101.7415</v>
      </c>
      <c r="D426" s="106">
        <v>101.7415</v>
      </c>
      <c r="E426" s="106">
        <v>0</v>
      </c>
    </row>
    <row r="427" ht="15" hidden="1" spans="1:5">
      <c r="A427" s="97" t="s">
        <v>452</v>
      </c>
      <c r="B427" s="97" t="s">
        <v>453</v>
      </c>
      <c r="C427" s="106">
        <v>55.9402</v>
      </c>
      <c r="D427" s="106">
        <v>55.9402</v>
      </c>
      <c r="E427" s="106">
        <v>0</v>
      </c>
    </row>
    <row r="428" ht="15" hidden="1" spans="1:5">
      <c r="A428" s="97" t="s">
        <v>452</v>
      </c>
      <c r="B428" s="97" t="s">
        <v>453</v>
      </c>
      <c r="C428" s="106">
        <v>44.2454</v>
      </c>
      <c r="D428" s="106">
        <v>44.2454</v>
      </c>
      <c r="E428" s="106">
        <v>0</v>
      </c>
    </row>
    <row r="429" ht="15" hidden="1" spans="1:5">
      <c r="A429" s="97" t="s">
        <v>452</v>
      </c>
      <c r="B429" s="97" t="s">
        <v>453</v>
      </c>
      <c r="C429" s="106">
        <v>51.0713</v>
      </c>
      <c r="D429" s="106">
        <v>51.0713</v>
      </c>
      <c r="E429" s="106">
        <v>0</v>
      </c>
    </row>
    <row r="430" ht="15" hidden="1" spans="1:5">
      <c r="A430" s="97" t="s">
        <v>452</v>
      </c>
      <c r="B430" s="97" t="s">
        <v>453</v>
      </c>
      <c r="C430" s="106">
        <v>131.4921</v>
      </c>
      <c r="D430" s="106">
        <v>131.4921</v>
      </c>
      <c r="E430" s="106">
        <v>0</v>
      </c>
    </row>
    <row r="431" ht="15" hidden="1" spans="1:5">
      <c r="A431" s="97" t="s">
        <v>452</v>
      </c>
      <c r="B431" s="97" t="s">
        <v>453</v>
      </c>
      <c r="C431" s="106">
        <v>29.6673</v>
      </c>
      <c r="D431" s="106">
        <v>29.6673</v>
      </c>
      <c r="E431" s="106">
        <v>0</v>
      </c>
    </row>
    <row r="432" ht="15" hidden="1" spans="1:5">
      <c r="A432" s="97" t="s">
        <v>452</v>
      </c>
      <c r="B432" s="97" t="s">
        <v>453</v>
      </c>
      <c r="C432" s="106">
        <v>67.2916</v>
      </c>
      <c r="D432" s="106">
        <v>67.2916</v>
      </c>
      <c r="E432" s="106">
        <v>0</v>
      </c>
    </row>
    <row r="433" ht="15" hidden="1" spans="1:5">
      <c r="A433" s="97" t="s">
        <v>452</v>
      </c>
      <c r="B433" s="97" t="s">
        <v>453</v>
      </c>
      <c r="C433" s="106">
        <v>38.3173</v>
      </c>
      <c r="D433" s="106">
        <v>38.3173</v>
      </c>
      <c r="E433" s="106">
        <v>0</v>
      </c>
    </row>
    <row r="434" ht="15" hidden="1" spans="1:5">
      <c r="A434" s="97" t="s">
        <v>452</v>
      </c>
      <c r="B434" s="97" t="s">
        <v>453</v>
      </c>
      <c r="C434" s="106">
        <v>775.294</v>
      </c>
      <c r="D434" s="106">
        <v>775.294</v>
      </c>
      <c r="E434" s="106">
        <v>0</v>
      </c>
    </row>
    <row r="435" ht="15" hidden="1" spans="1:5">
      <c r="A435" s="97" t="s">
        <v>452</v>
      </c>
      <c r="B435" s="97" t="s">
        <v>453</v>
      </c>
      <c r="C435" s="106">
        <v>25.4152</v>
      </c>
      <c r="D435" s="106">
        <v>25.4152</v>
      </c>
      <c r="E435" s="106">
        <v>0</v>
      </c>
    </row>
    <row r="436" ht="15" hidden="1" spans="1:5">
      <c r="A436" s="97" t="s">
        <v>452</v>
      </c>
      <c r="B436" s="97" t="s">
        <v>453</v>
      </c>
      <c r="C436" s="106">
        <v>17.5245</v>
      </c>
      <c r="D436" s="106">
        <v>17.5245</v>
      </c>
      <c r="E436" s="106">
        <v>0</v>
      </c>
    </row>
    <row r="437" ht="15" hidden="1" spans="1:5">
      <c r="A437" s="97" t="s">
        <v>452</v>
      </c>
      <c r="B437" s="97" t="s">
        <v>453</v>
      </c>
      <c r="C437" s="106">
        <v>12.7137</v>
      </c>
      <c r="D437" s="106">
        <v>12.7137</v>
      </c>
      <c r="E437" s="106">
        <v>0</v>
      </c>
    </row>
    <row r="438" ht="15" hidden="1" spans="1:5">
      <c r="A438" s="97" t="s">
        <v>452</v>
      </c>
      <c r="B438" s="97" t="s">
        <v>453</v>
      </c>
      <c r="C438" s="106">
        <v>4.4912</v>
      </c>
      <c r="D438" s="106">
        <v>4.4912</v>
      </c>
      <c r="E438" s="106">
        <v>0</v>
      </c>
    </row>
    <row r="439" ht="15" hidden="1" spans="1:5">
      <c r="A439" s="97" t="s">
        <v>452</v>
      </c>
      <c r="B439" s="97" t="s">
        <v>453</v>
      </c>
      <c r="C439" s="106">
        <v>0</v>
      </c>
      <c r="D439" s="106">
        <v>0</v>
      </c>
      <c r="E439" s="106">
        <v>0</v>
      </c>
    </row>
    <row r="440" ht="15" hidden="1" spans="1:5">
      <c r="A440" s="97" t="s">
        <v>452</v>
      </c>
      <c r="B440" s="97" t="s">
        <v>453</v>
      </c>
      <c r="C440" s="106">
        <v>17.6429</v>
      </c>
      <c r="D440" s="106">
        <v>17.6429</v>
      </c>
      <c r="E440" s="106">
        <v>0</v>
      </c>
    </row>
    <row r="441" ht="15" hidden="1" spans="1:5">
      <c r="A441" s="97" t="s">
        <v>452</v>
      </c>
      <c r="B441" s="97" t="s">
        <v>453</v>
      </c>
      <c r="C441" s="106">
        <v>26.1999</v>
      </c>
      <c r="D441" s="106">
        <v>26.1999</v>
      </c>
      <c r="E441" s="106">
        <v>0</v>
      </c>
    </row>
    <row r="442" ht="15" hidden="1" spans="1:5">
      <c r="A442" s="97" t="s">
        <v>452</v>
      </c>
      <c r="B442" s="97" t="s">
        <v>453</v>
      </c>
      <c r="C442" s="106">
        <v>21.7632</v>
      </c>
      <c r="D442" s="106">
        <v>21.7632</v>
      </c>
      <c r="E442" s="106">
        <v>0</v>
      </c>
    </row>
    <row r="443" ht="15" hidden="1" spans="1:5">
      <c r="A443" s="97" t="s">
        <v>452</v>
      </c>
      <c r="B443" s="97" t="s">
        <v>453</v>
      </c>
      <c r="C443" s="106">
        <v>12.5961</v>
      </c>
      <c r="D443" s="106">
        <v>12.5961</v>
      </c>
      <c r="E443" s="106">
        <v>0</v>
      </c>
    </row>
    <row r="444" ht="15" hidden="1" spans="1:5">
      <c r="A444" s="97" t="s">
        <v>452</v>
      </c>
      <c r="B444" s="97" t="s">
        <v>453</v>
      </c>
      <c r="C444" s="106">
        <v>132.2111</v>
      </c>
      <c r="D444" s="106">
        <v>132.2111</v>
      </c>
      <c r="E444" s="106">
        <v>0</v>
      </c>
    </row>
    <row r="445" ht="15" hidden="1" spans="1:5">
      <c r="A445" s="97" t="s">
        <v>452</v>
      </c>
      <c r="B445" s="97" t="s">
        <v>453</v>
      </c>
      <c r="C445" s="106">
        <v>136.6295</v>
      </c>
      <c r="D445" s="106">
        <v>136.6295</v>
      </c>
      <c r="E445" s="106">
        <v>0</v>
      </c>
    </row>
    <row r="446" ht="15" hidden="1" spans="1:5">
      <c r="A446" s="97" t="s">
        <v>452</v>
      </c>
      <c r="B446" s="97" t="s">
        <v>453</v>
      </c>
      <c r="C446" s="106">
        <v>17.3095</v>
      </c>
      <c r="D446" s="106">
        <v>17.3095</v>
      </c>
      <c r="E446" s="106">
        <v>0</v>
      </c>
    </row>
    <row r="447" ht="15" hidden="1" spans="1:5">
      <c r="A447" s="97" t="s">
        <v>452</v>
      </c>
      <c r="B447" s="97" t="s">
        <v>453</v>
      </c>
      <c r="C447" s="106">
        <v>4.8239</v>
      </c>
      <c r="D447" s="106">
        <v>4.8239</v>
      </c>
      <c r="E447" s="106">
        <v>0</v>
      </c>
    </row>
    <row r="448" ht="15" hidden="1" spans="1:5">
      <c r="A448" s="97" t="s">
        <v>452</v>
      </c>
      <c r="B448" s="97" t="s">
        <v>453</v>
      </c>
      <c r="C448" s="106">
        <v>54.5962</v>
      </c>
      <c r="D448" s="106">
        <v>54.5962</v>
      </c>
      <c r="E448" s="106">
        <v>0</v>
      </c>
    </row>
    <row r="449" ht="15" hidden="1" spans="1:5">
      <c r="A449" s="97" t="s">
        <v>452</v>
      </c>
      <c r="B449" s="97" t="s">
        <v>453</v>
      </c>
      <c r="C449" s="106">
        <v>35.1865</v>
      </c>
      <c r="D449" s="106">
        <v>35.1865</v>
      </c>
      <c r="E449" s="106">
        <v>0</v>
      </c>
    </row>
    <row r="450" ht="15" hidden="1" spans="1:5">
      <c r="A450" s="97" t="s">
        <v>452</v>
      </c>
      <c r="B450" s="97" t="s">
        <v>453</v>
      </c>
      <c r="C450" s="106">
        <v>26.1071</v>
      </c>
      <c r="D450" s="106">
        <v>26.1071</v>
      </c>
      <c r="E450" s="106">
        <v>0</v>
      </c>
    </row>
    <row r="451" ht="15" hidden="1" spans="1:5">
      <c r="A451" s="97" t="s">
        <v>452</v>
      </c>
      <c r="B451" s="97" t="s">
        <v>453</v>
      </c>
      <c r="C451" s="106">
        <v>0</v>
      </c>
      <c r="D451" s="106">
        <v>0</v>
      </c>
      <c r="E451" s="106">
        <v>0</v>
      </c>
    </row>
    <row r="452" ht="15" hidden="1" spans="1:5">
      <c r="A452" s="97" t="s">
        <v>452</v>
      </c>
      <c r="B452" s="97" t="s">
        <v>453</v>
      </c>
      <c r="C452" s="106">
        <v>50.1545</v>
      </c>
      <c r="D452" s="106">
        <v>50.1545</v>
      </c>
      <c r="E452" s="106">
        <v>0</v>
      </c>
    </row>
    <row r="453" ht="15" hidden="1" spans="1:5">
      <c r="A453" s="97" t="s">
        <v>452</v>
      </c>
      <c r="B453" s="97" t="s">
        <v>453</v>
      </c>
      <c r="C453" s="106">
        <v>27.7802</v>
      </c>
      <c r="D453" s="106">
        <v>27.7802</v>
      </c>
      <c r="E453" s="106">
        <v>0</v>
      </c>
    </row>
    <row r="454" ht="15" hidden="1" spans="1:5">
      <c r="A454" s="97" t="s">
        <v>452</v>
      </c>
      <c r="B454" s="97" t="s">
        <v>453</v>
      </c>
      <c r="C454" s="106">
        <v>22.607</v>
      </c>
      <c r="D454" s="106">
        <v>22.607</v>
      </c>
      <c r="E454" s="106">
        <v>0</v>
      </c>
    </row>
    <row r="455" ht="15" hidden="1" spans="1:5">
      <c r="A455" s="97" t="s">
        <v>452</v>
      </c>
      <c r="B455" s="97" t="s">
        <v>453</v>
      </c>
      <c r="C455" s="106">
        <v>63.9839</v>
      </c>
      <c r="D455" s="106">
        <v>63.9839</v>
      </c>
      <c r="E455" s="106">
        <v>0</v>
      </c>
    </row>
    <row r="456" ht="15" hidden="1" spans="1:5">
      <c r="A456" s="97" t="s">
        <v>452</v>
      </c>
      <c r="B456" s="97" t="s">
        <v>453</v>
      </c>
      <c r="C456" s="106">
        <v>30.4872</v>
      </c>
      <c r="D456" s="106">
        <v>30.4872</v>
      </c>
      <c r="E456" s="106">
        <v>0</v>
      </c>
    </row>
    <row r="457" ht="15" hidden="1" spans="1:5">
      <c r="A457" s="97" t="s">
        <v>452</v>
      </c>
      <c r="B457" s="97" t="s">
        <v>453</v>
      </c>
      <c r="C457" s="106">
        <v>0</v>
      </c>
      <c r="D457" s="106">
        <v>0</v>
      </c>
      <c r="E457" s="106">
        <v>0</v>
      </c>
    </row>
    <row r="458" ht="15" hidden="1" spans="1:5">
      <c r="A458" s="97" t="s">
        <v>452</v>
      </c>
      <c r="B458" s="97" t="s">
        <v>453</v>
      </c>
      <c r="C458" s="106">
        <v>42.4618</v>
      </c>
      <c r="D458" s="106">
        <v>42.4618</v>
      </c>
      <c r="E458" s="106">
        <v>0</v>
      </c>
    </row>
    <row r="459" ht="15" hidden="1" spans="1:5">
      <c r="A459" s="97" t="s">
        <v>452</v>
      </c>
      <c r="B459" s="97" t="s">
        <v>453</v>
      </c>
      <c r="C459" s="106">
        <v>0</v>
      </c>
      <c r="D459" s="106">
        <v>0</v>
      </c>
      <c r="E459" s="106">
        <v>0</v>
      </c>
    </row>
    <row r="460" ht="15" hidden="1" spans="1:5">
      <c r="A460" s="97" t="s">
        <v>452</v>
      </c>
      <c r="B460" s="97" t="s">
        <v>453</v>
      </c>
      <c r="C460" s="106">
        <v>21.2507</v>
      </c>
      <c r="D460" s="106">
        <v>21.2507</v>
      </c>
      <c r="E460" s="106">
        <v>0</v>
      </c>
    </row>
    <row r="461" ht="15" hidden="1" spans="1:5">
      <c r="A461" s="97" t="s">
        <v>452</v>
      </c>
      <c r="B461" s="97" t="s">
        <v>453</v>
      </c>
      <c r="C461" s="106">
        <v>0</v>
      </c>
      <c r="D461" s="106">
        <v>0</v>
      </c>
      <c r="E461" s="106">
        <v>0</v>
      </c>
    </row>
    <row r="462" ht="15" hidden="1" spans="1:5">
      <c r="A462" s="97" t="s">
        <v>452</v>
      </c>
      <c r="B462" s="97" t="s">
        <v>453</v>
      </c>
      <c r="C462" s="106">
        <v>12.7189</v>
      </c>
      <c r="D462" s="106">
        <v>12.7189</v>
      </c>
      <c r="E462" s="106">
        <v>0</v>
      </c>
    </row>
    <row r="463" ht="15" hidden="1" spans="1:5">
      <c r="A463" s="97" t="s">
        <v>452</v>
      </c>
      <c r="B463" s="97" t="s">
        <v>453</v>
      </c>
      <c r="C463" s="106">
        <v>39.0122</v>
      </c>
      <c r="D463" s="106">
        <v>39.0122</v>
      </c>
      <c r="E463" s="106">
        <v>0</v>
      </c>
    </row>
    <row r="464" ht="15" hidden="1" spans="1:5">
      <c r="A464" s="97" t="s">
        <v>452</v>
      </c>
      <c r="B464" s="97" t="s">
        <v>453</v>
      </c>
      <c r="C464" s="106">
        <v>0</v>
      </c>
      <c r="D464" s="106">
        <v>0</v>
      </c>
      <c r="E464" s="106">
        <v>0</v>
      </c>
    </row>
    <row r="465" ht="15" hidden="1" spans="1:5">
      <c r="A465" s="97" t="s">
        <v>452</v>
      </c>
      <c r="B465" s="97" t="s">
        <v>453</v>
      </c>
      <c r="C465" s="106">
        <v>17.955</v>
      </c>
      <c r="D465" s="106">
        <v>17.955</v>
      </c>
      <c r="E465" s="106">
        <v>0</v>
      </c>
    </row>
    <row r="466" ht="15" hidden="1" spans="1:5">
      <c r="A466" s="97" t="s">
        <v>452</v>
      </c>
      <c r="B466" s="97" t="s">
        <v>453</v>
      </c>
      <c r="C466" s="106">
        <v>8.7642</v>
      </c>
      <c r="D466" s="106">
        <v>8.7642</v>
      </c>
      <c r="E466" s="106">
        <v>0</v>
      </c>
    </row>
    <row r="467" ht="15" hidden="1" spans="1:5">
      <c r="A467" s="97" t="s">
        <v>452</v>
      </c>
      <c r="B467" s="97" t="s">
        <v>453</v>
      </c>
      <c r="C467" s="106">
        <v>13.2078</v>
      </c>
      <c r="D467" s="106">
        <v>13.2078</v>
      </c>
      <c r="E467" s="106">
        <v>0</v>
      </c>
    </row>
    <row r="468" ht="15" hidden="1" spans="1:5">
      <c r="A468" s="97" t="s">
        <v>452</v>
      </c>
      <c r="B468" s="97" t="s">
        <v>453</v>
      </c>
      <c r="C468" s="106">
        <v>29.9534</v>
      </c>
      <c r="D468" s="106">
        <v>29.9534</v>
      </c>
      <c r="E468" s="106">
        <v>0</v>
      </c>
    </row>
    <row r="469" ht="15" hidden="1" spans="1:5">
      <c r="A469" s="97" t="s">
        <v>452</v>
      </c>
      <c r="B469" s="97" t="s">
        <v>453</v>
      </c>
      <c r="C469" s="106">
        <v>13.5115</v>
      </c>
      <c r="D469" s="106">
        <v>13.5115</v>
      </c>
      <c r="E469" s="106">
        <v>0</v>
      </c>
    </row>
    <row r="470" ht="15" hidden="1" spans="1:5">
      <c r="A470" s="97" t="s">
        <v>452</v>
      </c>
      <c r="B470" s="97" t="s">
        <v>453</v>
      </c>
      <c r="C470" s="106">
        <v>105.826</v>
      </c>
      <c r="D470" s="106">
        <v>105.826</v>
      </c>
      <c r="E470" s="106">
        <v>0</v>
      </c>
    </row>
    <row r="471" ht="15" hidden="1" spans="1:5">
      <c r="A471" s="97" t="s">
        <v>452</v>
      </c>
      <c r="B471" s="97" t="s">
        <v>453</v>
      </c>
      <c r="C471" s="106">
        <v>97.8829</v>
      </c>
      <c r="D471" s="106">
        <v>97.8829</v>
      </c>
      <c r="E471" s="106">
        <v>0</v>
      </c>
    </row>
    <row r="472" ht="15" hidden="1" spans="1:5">
      <c r="A472" s="97" t="s">
        <v>452</v>
      </c>
      <c r="B472" s="97" t="s">
        <v>453</v>
      </c>
      <c r="C472" s="106">
        <v>94.3158</v>
      </c>
      <c r="D472" s="106">
        <v>94.3158</v>
      </c>
      <c r="E472" s="106">
        <v>0</v>
      </c>
    </row>
    <row r="473" ht="15" hidden="1" spans="1:5">
      <c r="A473" s="97" t="s">
        <v>452</v>
      </c>
      <c r="B473" s="97" t="s">
        <v>453</v>
      </c>
      <c r="C473" s="106">
        <v>94.8358</v>
      </c>
      <c r="D473" s="106">
        <v>94.8358</v>
      </c>
      <c r="E473" s="106">
        <v>0</v>
      </c>
    </row>
    <row r="474" ht="15" hidden="1" spans="1:5">
      <c r="A474" s="97" t="s">
        <v>452</v>
      </c>
      <c r="B474" s="97" t="s">
        <v>453</v>
      </c>
      <c r="C474" s="106">
        <v>55.1152</v>
      </c>
      <c r="D474" s="106">
        <v>55.1152</v>
      </c>
      <c r="E474" s="106">
        <v>0</v>
      </c>
    </row>
    <row r="475" ht="15" hidden="1" spans="1:5">
      <c r="A475" s="97" t="s">
        <v>452</v>
      </c>
      <c r="B475" s="97" t="s">
        <v>453</v>
      </c>
      <c r="C475" s="106">
        <v>83.6896</v>
      </c>
      <c r="D475" s="106">
        <v>83.6896</v>
      </c>
      <c r="E475" s="106">
        <v>0</v>
      </c>
    </row>
    <row r="476" ht="15" hidden="1" spans="1:5">
      <c r="A476" s="97" t="s">
        <v>452</v>
      </c>
      <c r="B476" s="97" t="s">
        <v>453</v>
      </c>
      <c r="C476" s="106">
        <v>72.9832</v>
      </c>
      <c r="D476" s="106">
        <v>72.9832</v>
      </c>
      <c r="E476" s="106">
        <v>0</v>
      </c>
    </row>
    <row r="477" ht="15" hidden="1" spans="1:5">
      <c r="A477" s="97" t="s">
        <v>452</v>
      </c>
      <c r="B477" s="97" t="s">
        <v>453</v>
      </c>
      <c r="C477" s="106">
        <v>71.2489</v>
      </c>
      <c r="D477" s="106">
        <v>71.2489</v>
      </c>
      <c r="E477" s="106">
        <v>0</v>
      </c>
    </row>
    <row r="478" ht="15" hidden="1" spans="1:5">
      <c r="A478" s="97" t="s">
        <v>452</v>
      </c>
      <c r="B478" s="97" t="s">
        <v>453</v>
      </c>
      <c r="C478" s="106">
        <v>64.2303</v>
      </c>
      <c r="D478" s="106">
        <v>64.2303</v>
      </c>
      <c r="E478" s="106">
        <v>0</v>
      </c>
    </row>
    <row r="479" ht="15" hidden="1" spans="1:5">
      <c r="A479" s="97" t="s">
        <v>452</v>
      </c>
      <c r="B479" s="97" t="s">
        <v>453</v>
      </c>
      <c r="C479" s="106">
        <v>64.683</v>
      </c>
      <c r="D479" s="106">
        <v>64.683</v>
      </c>
      <c r="E479" s="106">
        <v>0</v>
      </c>
    </row>
    <row r="480" ht="15" hidden="1" spans="1:5">
      <c r="A480" s="97" t="s">
        <v>452</v>
      </c>
      <c r="B480" s="97" t="s">
        <v>453</v>
      </c>
      <c r="C480" s="106">
        <v>54.5834</v>
      </c>
      <c r="D480" s="106">
        <v>54.5834</v>
      </c>
      <c r="E480" s="106">
        <v>0</v>
      </c>
    </row>
    <row r="481" ht="15" hidden="1" spans="1:5">
      <c r="A481" s="97" t="s">
        <v>452</v>
      </c>
      <c r="B481" s="97" t="s">
        <v>453</v>
      </c>
      <c r="C481" s="106">
        <v>0</v>
      </c>
      <c r="D481" s="106">
        <v>0</v>
      </c>
      <c r="E481" s="106">
        <v>0</v>
      </c>
    </row>
    <row r="482" ht="15" hidden="1" spans="1:5">
      <c r="A482" s="97" t="s">
        <v>452</v>
      </c>
      <c r="B482" s="97" t="s">
        <v>453</v>
      </c>
      <c r="C482" s="106">
        <v>0</v>
      </c>
      <c r="D482" s="106">
        <v>0</v>
      </c>
      <c r="E482" s="106">
        <v>0</v>
      </c>
    </row>
    <row r="483" ht="15" hidden="1" spans="1:5">
      <c r="A483" s="97" t="s">
        <v>452</v>
      </c>
      <c r="B483" s="97" t="s">
        <v>453</v>
      </c>
      <c r="C483" s="106">
        <v>0</v>
      </c>
      <c r="D483" s="106">
        <v>0</v>
      </c>
      <c r="E483" s="106">
        <v>0</v>
      </c>
    </row>
    <row r="484" ht="15" hidden="1" spans="1:5">
      <c r="A484" s="97" t="s">
        <v>452</v>
      </c>
      <c r="B484" s="97" t="s">
        <v>453</v>
      </c>
      <c r="C484" s="106">
        <v>0</v>
      </c>
      <c r="D484" s="106">
        <v>0</v>
      </c>
      <c r="E484" s="106">
        <v>0</v>
      </c>
    </row>
    <row r="485" ht="15" hidden="1" spans="1:5">
      <c r="A485" s="97" t="s">
        <v>452</v>
      </c>
      <c r="B485" s="97" t="s">
        <v>453</v>
      </c>
      <c r="C485" s="106">
        <v>0</v>
      </c>
      <c r="D485" s="106">
        <v>0</v>
      </c>
      <c r="E485" s="106">
        <v>0</v>
      </c>
    </row>
    <row r="486" ht="15" hidden="1" spans="1:5">
      <c r="A486" s="97" t="s">
        <v>452</v>
      </c>
      <c r="B486" s="97" t="s">
        <v>453</v>
      </c>
      <c r="C486" s="106">
        <v>0</v>
      </c>
      <c r="D486" s="106">
        <v>0</v>
      </c>
      <c r="E486" s="106">
        <v>0</v>
      </c>
    </row>
    <row r="487" ht="15" hidden="1" spans="1:5">
      <c r="A487" s="97" t="s">
        <v>452</v>
      </c>
      <c r="B487" s="97" t="s">
        <v>453</v>
      </c>
      <c r="C487" s="106">
        <v>0</v>
      </c>
      <c r="D487" s="106">
        <v>0</v>
      </c>
      <c r="E487" s="106">
        <v>0</v>
      </c>
    </row>
    <row r="488" ht="15" hidden="1" spans="1:5">
      <c r="A488" s="97" t="s">
        <v>452</v>
      </c>
      <c r="B488" s="97" t="s">
        <v>453</v>
      </c>
      <c r="C488" s="106">
        <v>0</v>
      </c>
      <c r="D488" s="106">
        <v>0</v>
      </c>
      <c r="E488" s="106">
        <v>0</v>
      </c>
    </row>
    <row r="489" ht="15" hidden="1" spans="1:5">
      <c r="A489" s="97" t="s">
        <v>452</v>
      </c>
      <c r="B489" s="97" t="s">
        <v>453</v>
      </c>
      <c r="C489" s="106">
        <v>0</v>
      </c>
      <c r="D489" s="106">
        <v>0</v>
      </c>
      <c r="E489" s="106">
        <v>0</v>
      </c>
    </row>
    <row r="490" ht="15" hidden="1" spans="1:5">
      <c r="A490" s="97" t="s">
        <v>452</v>
      </c>
      <c r="B490" s="97" t="s">
        <v>453</v>
      </c>
      <c r="C490" s="106">
        <v>0</v>
      </c>
      <c r="D490" s="106">
        <v>0</v>
      </c>
      <c r="E490" s="106">
        <v>0</v>
      </c>
    </row>
    <row r="491" ht="15" hidden="1" spans="1:5">
      <c r="A491" s="97" t="s">
        <v>452</v>
      </c>
      <c r="B491" s="97" t="s">
        <v>453</v>
      </c>
      <c r="C491" s="106">
        <v>0</v>
      </c>
      <c r="D491" s="106">
        <v>0</v>
      </c>
      <c r="E491" s="106">
        <v>0</v>
      </c>
    </row>
    <row r="492" ht="28.5" customHeight="1" spans="1:5">
      <c r="A492" s="97" t="s">
        <v>454</v>
      </c>
      <c r="B492" s="97" t="s">
        <v>455</v>
      </c>
      <c r="C492" s="106">
        <f>SUM(C493,C494,C495,C496,C497,C498,C499,C500,C501,C502,C503,C504,C505,C506,C507,C508,C509,C510,C511,C512,C513,C514,C515,C516,C517,C518,C519,C520,C521,C522,C523,C524,C525,C526,C527,C528,C529,C530,C531,C532,C533,C534,C535,C536,C537,C538,C539,C540,C541,C542,C543,C544,C545,C546,C547,C548,C549,C550,C551,C552,C553,C554,C555,C556,C557,C558,C559,C560,C561,C562,C563,C564,C565,C566,C567,C568,C569,C570,C571,C572,C573,C574,C575,C576,C577,C578,C579,C580,C581,C582,C583,C584,C585,C586,C587,C588,C589,C590,C591,C592,C593,C594,C595,C596,C597,C598,C599,C600,C601,C602,C603,C604,C605,C606,C607,C608,C609,C610,C611,C612,C613,C614,C615,C616,C617,C618,C619,C620,C621,C622,C623,C624,C625,C626,C627,C628,C629,C630,C631,C632,C633,C634,C635,C636,C637,C638,C639,C640,C641,C642)</f>
        <v>13280.3853</v>
      </c>
      <c r="D492" s="106">
        <f>SUM(D493,D494,D495,D496,D497,D498,D499,D500,D501,D502,D503,D504,D505,D506,D507,D508,D509,D510,D511,D512,D513,D514,D515,D516,D517,D518,D519,D520,D521,D522,D523,D524,D525,D526,D527,D528,D529,D530,D531,D532,D533,D534,D535,D536,D537,D538,D539,D540,D541,D542,D543,D544,D545,D546,D547,D548,D549,D550,D551,D552,D553,D554,D555,D556,D557,D558,D559,D560,D561,D562,D563,D564,D565,D566,D567,D568,D569,D570,D571,D572,D573,D574,D575,D576,D577,D578,D579,D580,D581,D582,D583,D584,D585,D586,D587,D588,D589,D590,D591,D592,D593,D594,D595,D596,D597,D598,D599,D600,D601,D602,D603,D604,D605,D606,D607,D608,D609,D610,D611,D612,D613,D614,D615,D616,D617,D618,D619,D620,D621,D622,D623,D624,D625,D626,D627,D628,D629,D630,D631,D632,D633,D634,D635,D636,D637,D638,D639,D640,D641,D642)</f>
        <v>13280.3853</v>
      </c>
      <c r="E492" s="106">
        <f>SUM(E493,E494,E495,E496,E497,E498,E499,E500,E501,E502,E503,E504,E505,E506,E507,E508,E509,E510,E511,E512,E513,E514,E515,E516,E517,E518,E519,E520,E521,E522,E523,E524,E525,E526,E527,E528,E529,E530,E531,E532,E533,E534,E535,E536,E537,E538,E539,E540,E541,E542,E543,E544,E545,E546,E547,E548,E549,E550,E551,E552,E553,E554,E555,E556,E557,E558,E559,E560,E561,E562,E563,E564,E565,E566,E567,E568,E569,E570,E571,E572,E573,E574,E575,E576,E577,E578,E579,E580,E581,E582,E583,E584,E585,E586,E587,E588,E589,E590,E591,E592,E593,E594,E595,E596,E597,E598,E599,E600,E601,E602,E603,E604,E605,E606,E607,E608,E609,E610,E611,E612,E613,E614,E615,E616,E617,E618,E619,E620,E621,E622,E623,E624,E625,E626,E627,E628,E629,E630,E631,E632,E633,E634,E635,E636,E637,E638,E639,E640,E641,E642)</f>
        <v>0</v>
      </c>
    </row>
    <row r="493" ht="15" hidden="1" spans="1:5">
      <c r="A493" s="97" t="s">
        <v>454</v>
      </c>
      <c r="B493" s="97" t="s">
        <v>455</v>
      </c>
      <c r="C493" s="106">
        <v>50.7072</v>
      </c>
      <c r="D493" s="106">
        <v>50.7072</v>
      </c>
      <c r="E493" s="106">
        <v>0</v>
      </c>
    </row>
    <row r="494" ht="15" hidden="1" spans="1:5">
      <c r="A494" s="97" t="s">
        <v>454</v>
      </c>
      <c r="B494" s="97" t="s">
        <v>455</v>
      </c>
      <c r="C494" s="106">
        <v>6.3464</v>
      </c>
      <c r="D494" s="106">
        <v>6.3464</v>
      </c>
      <c r="E494" s="106">
        <v>0</v>
      </c>
    </row>
    <row r="495" ht="15" hidden="1" spans="1:5">
      <c r="A495" s="97" t="s">
        <v>454</v>
      </c>
      <c r="B495" s="97" t="s">
        <v>455</v>
      </c>
      <c r="C495" s="106">
        <v>88.027</v>
      </c>
      <c r="D495" s="106">
        <v>88.027</v>
      </c>
      <c r="E495" s="106">
        <v>0</v>
      </c>
    </row>
    <row r="496" ht="15" hidden="1" spans="1:5">
      <c r="A496" s="97" t="s">
        <v>454</v>
      </c>
      <c r="B496" s="97" t="s">
        <v>455</v>
      </c>
      <c r="C496" s="106">
        <v>31.3627</v>
      </c>
      <c r="D496" s="106">
        <v>31.3627</v>
      </c>
      <c r="E496" s="106">
        <v>0</v>
      </c>
    </row>
    <row r="497" ht="15" hidden="1" spans="1:5">
      <c r="A497" s="97" t="s">
        <v>454</v>
      </c>
      <c r="B497" s="97" t="s">
        <v>455</v>
      </c>
      <c r="C497" s="106">
        <v>0</v>
      </c>
      <c r="D497" s="106">
        <v>0</v>
      </c>
      <c r="E497" s="106">
        <v>0</v>
      </c>
    </row>
    <row r="498" ht="15" hidden="1" spans="1:5">
      <c r="A498" s="97" t="s">
        <v>454</v>
      </c>
      <c r="B498" s="97" t="s">
        <v>455</v>
      </c>
      <c r="C498" s="106">
        <v>0</v>
      </c>
      <c r="D498" s="106">
        <v>0</v>
      </c>
      <c r="E498" s="106">
        <v>0</v>
      </c>
    </row>
    <row r="499" ht="15" hidden="1" spans="1:5">
      <c r="A499" s="97" t="s">
        <v>454</v>
      </c>
      <c r="B499" s="97" t="s">
        <v>455</v>
      </c>
      <c r="C499" s="106">
        <v>31.9033</v>
      </c>
      <c r="D499" s="106">
        <v>31.9033</v>
      </c>
      <c r="E499" s="106">
        <v>0</v>
      </c>
    </row>
    <row r="500" ht="15" hidden="1" spans="1:5">
      <c r="A500" s="97" t="s">
        <v>454</v>
      </c>
      <c r="B500" s="97" t="s">
        <v>455</v>
      </c>
      <c r="C500" s="106">
        <v>25.2542</v>
      </c>
      <c r="D500" s="106">
        <v>25.2542</v>
      </c>
      <c r="E500" s="106">
        <v>0</v>
      </c>
    </row>
    <row r="501" ht="15" hidden="1" spans="1:5">
      <c r="A501" s="97" t="s">
        <v>454</v>
      </c>
      <c r="B501" s="97" t="s">
        <v>455</v>
      </c>
      <c r="C501" s="106">
        <v>31.82</v>
      </c>
      <c r="D501" s="106">
        <v>31.82</v>
      </c>
      <c r="E501" s="106">
        <v>0</v>
      </c>
    </row>
    <row r="502" ht="15" hidden="1" spans="1:5">
      <c r="A502" s="97" t="s">
        <v>454</v>
      </c>
      <c r="B502" s="97" t="s">
        <v>455</v>
      </c>
      <c r="C502" s="106">
        <v>37.309</v>
      </c>
      <c r="D502" s="106">
        <v>37.309</v>
      </c>
      <c r="E502" s="106">
        <v>0</v>
      </c>
    </row>
    <row r="503" ht="15" hidden="1" spans="1:5">
      <c r="A503" s="97" t="s">
        <v>454</v>
      </c>
      <c r="B503" s="97" t="s">
        <v>455</v>
      </c>
      <c r="C503" s="106">
        <v>47.4854</v>
      </c>
      <c r="D503" s="106">
        <v>47.4854</v>
      </c>
      <c r="E503" s="106">
        <v>0</v>
      </c>
    </row>
    <row r="504" ht="15" hidden="1" spans="1:5">
      <c r="A504" s="97" t="s">
        <v>454</v>
      </c>
      <c r="B504" s="97" t="s">
        <v>455</v>
      </c>
      <c r="C504" s="106">
        <v>0</v>
      </c>
      <c r="D504" s="106">
        <v>0</v>
      </c>
      <c r="E504" s="106">
        <v>0</v>
      </c>
    </row>
    <row r="505" ht="15" hidden="1" spans="1:5">
      <c r="A505" s="97" t="s">
        <v>454</v>
      </c>
      <c r="B505" s="97" t="s">
        <v>455</v>
      </c>
      <c r="C505" s="106">
        <v>110.2476</v>
      </c>
      <c r="D505" s="106">
        <v>110.2476</v>
      </c>
      <c r="E505" s="106">
        <v>0</v>
      </c>
    </row>
    <row r="506" ht="15" hidden="1" spans="1:5">
      <c r="A506" s="97" t="s">
        <v>454</v>
      </c>
      <c r="B506" s="97" t="s">
        <v>455</v>
      </c>
      <c r="C506" s="106">
        <v>17.118</v>
      </c>
      <c r="D506" s="106">
        <v>17.118</v>
      </c>
      <c r="E506" s="106">
        <v>0</v>
      </c>
    </row>
    <row r="507" ht="15" hidden="1" spans="1:5">
      <c r="A507" s="97" t="s">
        <v>454</v>
      </c>
      <c r="B507" s="97" t="s">
        <v>455</v>
      </c>
      <c r="C507" s="106">
        <v>13.35</v>
      </c>
      <c r="D507" s="106">
        <v>13.35</v>
      </c>
      <c r="E507" s="106">
        <v>0</v>
      </c>
    </row>
    <row r="508" ht="15" hidden="1" spans="1:5">
      <c r="A508" s="97" t="s">
        <v>454</v>
      </c>
      <c r="B508" s="97" t="s">
        <v>455</v>
      </c>
      <c r="C508" s="106">
        <v>0</v>
      </c>
      <c r="D508" s="106">
        <v>0</v>
      </c>
      <c r="E508" s="106">
        <v>0</v>
      </c>
    </row>
    <row r="509" ht="15" hidden="1" spans="1:5">
      <c r="A509" s="97" t="s">
        <v>454</v>
      </c>
      <c r="B509" s="97" t="s">
        <v>455</v>
      </c>
      <c r="C509" s="106">
        <v>25.0265</v>
      </c>
      <c r="D509" s="106">
        <v>25.0265</v>
      </c>
      <c r="E509" s="106">
        <v>0</v>
      </c>
    </row>
    <row r="510" ht="15" hidden="1" spans="1:5">
      <c r="A510" s="97" t="s">
        <v>454</v>
      </c>
      <c r="B510" s="97" t="s">
        <v>455</v>
      </c>
      <c r="C510" s="106">
        <v>0</v>
      </c>
      <c r="D510" s="106">
        <v>0</v>
      </c>
      <c r="E510" s="106">
        <v>0</v>
      </c>
    </row>
    <row r="511" ht="15" hidden="1" spans="1:5">
      <c r="A511" s="97" t="s">
        <v>454</v>
      </c>
      <c r="B511" s="97" t="s">
        <v>455</v>
      </c>
      <c r="C511" s="106">
        <v>12.2339</v>
      </c>
      <c r="D511" s="106">
        <v>12.2339</v>
      </c>
      <c r="E511" s="106">
        <v>0</v>
      </c>
    </row>
    <row r="512" ht="15" hidden="1" spans="1:5">
      <c r="A512" s="97" t="s">
        <v>454</v>
      </c>
      <c r="B512" s="97" t="s">
        <v>455</v>
      </c>
      <c r="C512" s="106">
        <v>42.1373</v>
      </c>
      <c r="D512" s="106">
        <v>42.1373</v>
      </c>
      <c r="E512" s="106">
        <v>0</v>
      </c>
    </row>
    <row r="513" ht="15" hidden="1" spans="1:5">
      <c r="A513" s="97" t="s">
        <v>454</v>
      </c>
      <c r="B513" s="97" t="s">
        <v>455</v>
      </c>
      <c r="C513" s="106">
        <v>30.9092</v>
      </c>
      <c r="D513" s="106">
        <v>30.9092</v>
      </c>
      <c r="E513" s="106">
        <v>0</v>
      </c>
    </row>
    <row r="514" ht="15" hidden="1" spans="1:5">
      <c r="A514" s="97" t="s">
        <v>454</v>
      </c>
      <c r="B514" s="97" t="s">
        <v>455</v>
      </c>
      <c r="C514" s="106">
        <v>43.4154</v>
      </c>
      <c r="D514" s="106">
        <v>43.4154</v>
      </c>
      <c r="E514" s="106">
        <v>0</v>
      </c>
    </row>
    <row r="515" ht="15" hidden="1" spans="1:5">
      <c r="A515" s="97" t="s">
        <v>454</v>
      </c>
      <c r="B515" s="97" t="s">
        <v>455</v>
      </c>
      <c r="C515" s="106">
        <v>98.8308</v>
      </c>
      <c r="D515" s="106">
        <v>98.8308</v>
      </c>
      <c r="E515" s="106">
        <v>0</v>
      </c>
    </row>
    <row r="516" ht="15" hidden="1" spans="1:5">
      <c r="A516" s="97" t="s">
        <v>454</v>
      </c>
      <c r="B516" s="97" t="s">
        <v>455</v>
      </c>
      <c r="C516" s="106">
        <v>979.5234</v>
      </c>
      <c r="D516" s="106">
        <v>979.5234</v>
      </c>
      <c r="E516" s="106">
        <v>0</v>
      </c>
    </row>
    <row r="517" ht="15" hidden="1" spans="1:5">
      <c r="A517" s="97" t="s">
        <v>454</v>
      </c>
      <c r="B517" s="97" t="s">
        <v>455</v>
      </c>
      <c r="C517" s="106">
        <v>0</v>
      </c>
      <c r="D517" s="106">
        <v>0</v>
      </c>
      <c r="E517" s="106">
        <v>0</v>
      </c>
    </row>
    <row r="518" ht="15" hidden="1" spans="1:5">
      <c r="A518" s="97" t="s">
        <v>454</v>
      </c>
      <c r="B518" s="97" t="s">
        <v>455</v>
      </c>
      <c r="C518" s="106">
        <v>1260.3169</v>
      </c>
      <c r="D518" s="106">
        <v>1260.3169</v>
      </c>
      <c r="E518" s="106">
        <v>0</v>
      </c>
    </row>
    <row r="519" ht="15" hidden="1" spans="1:5">
      <c r="A519" s="97" t="s">
        <v>454</v>
      </c>
      <c r="B519" s="97" t="s">
        <v>455</v>
      </c>
      <c r="C519" s="106">
        <v>565.5545</v>
      </c>
      <c r="D519" s="106">
        <v>565.5545</v>
      </c>
      <c r="E519" s="106">
        <v>0</v>
      </c>
    </row>
    <row r="520" ht="15" hidden="1" spans="1:5">
      <c r="A520" s="97" t="s">
        <v>454</v>
      </c>
      <c r="B520" s="97" t="s">
        <v>455</v>
      </c>
      <c r="C520" s="106">
        <v>445.204</v>
      </c>
      <c r="D520" s="106">
        <v>445.204</v>
      </c>
      <c r="E520" s="106">
        <v>0</v>
      </c>
    </row>
    <row r="521" ht="15" hidden="1" spans="1:5">
      <c r="A521" s="97" t="s">
        <v>454</v>
      </c>
      <c r="B521" s="97" t="s">
        <v>455</v>
      </c>
      <c r="C521" s="106">
        <v>0</v>
      </c>
      <c r="D521" s="106">
        <v>0</v>
      </c>
      <c r="E521" s="106">
        <v>0</v>
      </c>
    </row>
    <row r="522" ht="15" hidden="1" spans="1:5">
      <c r="A522" s="97" t="s">
        <v>454</v>
      </c>
      <c r="B522" s="97" t="s">
        <v>455</v>
      </c>
      <c r="C522" s="106">
        <v>118.5615</v>
      </c>
      <c r="D522" s="106">
        <v>118.5615</v>
      </c>
      <c r="E522" s="106">
        <v>0</v>
      </c>
    </row>
    <row r="523" ht="15" hidden="1" spans="1:5">
      <c r="A523" s="97" t="s">
        <v>454</v>
      </c>
      <c r="B523" s="97" t="s">
        <v>455</v>
      </c>
      <c r="C523" s="106">
        <v>0</v>
      </c>
      <c r="D523" s="106">
        <v>0</v>
      </c>
      <c r="E523" s="106">
        <v>0</v>
      </c>
    </row>
    <row r="524" ht="15" hidden="1" spans="1:5">
      <c r="A524" s="97" t="s">
        <v>454</v>
      </c>
      <c r="B524" s="97" t="s">
        <v>455</v>
      </c>
      <c r="C524" s="106">
        <v>0</v>
      </c>
      <c r="D524" s="106">
        <v>0</v>
      </c>
      <c r="E524" s="106">
        <v>0</v>
      </c>
    </row>
    <row r="525" ht="15" hidden="1" spans="1:5">
      <c r="A525" s="97" t="s">
        <v>454</v>
      </c>
      <c r="B525" s="97" t="s">
        <v>455</v>
      </c>
      <c r="C525" s="106">
        <v>698.3852</v>
      </c>
      <c r="D525" s="106">
        <v>698.3852</v>
      </c>
      <c r="E525" s="106">
        <v>0</v>
      </c>
    </row>
    <row r="526" ht="15" hidden="1" spans="1:5">
      <c r="A526" s="97" t="s">
        <v>454</v>
      </c>
      <c r="B526" s="97" t="s">
        <v>455</v>
      </c>
      <c r="C526" s="106">
        <v>365.517</v>
      </c>
      <c r="D526" s="106">
        <v>365.517</v>
      </c>
      <c r="E526" s="106">
        <v>0</v>
      </c>
    </row>
    <row r="527" ht="15" hidden="1" spans="1:5">
      <c r="A527" s="97" t="s">
        <v>454</v>
      </c>
      <c r="B527" s="97" t="s">
        <v>455</v>
      </c>
      <c r="C527" s="106">
        <v>547.1551</v>
      </c>
      <c r="D527" s="106">
        <v>547.1551</v>
      </c>
      <c r="E527" s="106">
        <v>0</v>
      </c>
    </row>
    <row r="528" ht="15" hidden="1" spans="1:5">
      <c r="A528" s="97" t="s">
        <v>454</v>
      </c>
      <c r="B528" s="97" t="s">
        <v>455</v>
      </c>
      <c r="C528" s="106">
        <v>221.0413</v>
      </c>
      <c r="D528" s="106">
        <v>221.0413</v>
      </c>
      <c r="E528" s="106">
        <v>0</v>
      </c>
    </row>
    <row r="529" ht="15" hidden="1" spans="1:5">
      <c r="A529" s="97" t="s">
        <v>454</v>
      </c>
      <c r="B529" s="97" t="s">
        <v>455</v>
      </c>
      <c r="C529" s="106">
        <v>95.2641</v>
      </c>
      <c r="D529" s="106">
        <v>95.2641</v>
      </c>
      <c r="E529" s="106">
        <v>0</v>
      </c>
    </row>
    <row r="530" ht="15" hidden="1" spans="1:5">
      <c r="A530" s="97" t="s">
        <v>454</v>
      </c>
      <c r="B530" s="97" t="s">
        <v>455</v>
      </c>
      <c r="C530" s="106">
        <v>221.1362</v>
      </c>
      <c r="D530" s="106">
        <v>221.1362</v>
      </c>
      <c r="E530" s="106">
        <v>0</v>
      </c>
    </row>
    <row r="531" ht="15" hidden="1" spans="1:5">
      <c r="A531" s="97" t="s">
        <v>454</v>
      </c>
      <c r="B531" s="97" t="s">
        <v>455</v>
      </c>
      <c r="C531" s="106">
        <v>0</v>
      </c>
      <c r="D531" s="106">
        <v>0</v>
      </c>
      <c r="E531" s="106">
        <v>0</v>
      </c>
    </row>
    <row r="532" ht="15" hidden="1" spans="1:5">
      <c r="A532" s="97" t="s">
        <v>454</v>
      </c>
      <c r="B532" s="97" t="s">
        <v>455</v>
      </c>
      <c r="C532" s="106">
        <v>120.9441</v>
      </c>
      <c r="D532" s="106">
        <v>120.9441</v>
      </c>
      <c r="E532" s="106">
        <v>0</v>
      </c>
    </row>
    <row r="533" ht="15" hidden="1" spans="1:5">
      <c r="A533" s="97" t="s">
        <v>454</v>
      </c>
      <c r="B533" s="97" t="s">
        <v>455</v>
      </c>
      <c r="C533" s="106">
        <v>0</v>
      </c>
      <c r="D533" s="106">
        <v>0</v>
      </c>
      <c r="E533" s="106">
        <v>0</v>
      </c>
    </row>
    <row r="534" ht="15" hidden="1" spans="1:5">
      <c r="A534" s="97" t="s">
        <v>454</v>
      </c>
      <c r="B534" s="97" t="s">
        <v>455</v>
      </c>
      <c r="C534" s="106">
        <v>222.8427</v>
      </c>
      <c r="D534" s="106">
        <v>222.8427</v>
      </c>
      <c r="E534" s="106">
        <v>0</v>
      </c>
    </row>
    <row r="535" ht="15" hidden="1" spans="1:5">
      <c r="A535" s="97" t="s">
        <v>454</v>
      </c>
      <c r="B535" s="97" t="s">
        <v>455</v>
      </c>
      <c r="C535" s="106">
        <v>216.0495</v>
      </c>
      <c r="D535" s="106">
        <v>216.0495</v>
      </c>
      <c r="E535" s="106">
        <v>0</v>
      </c>
    </row>
    <row r="536" ht="15" hidden="1" spans="1:5">
      <c r="A536" s="97" t="s">
        <v>454</v>
      </c>
      <c r="B536" s="97" t="s">
        <v>455</v>
      </c>
      <c r="C536" s="106">
        <v>0</v>
      </c>
      <c r="D536" s="106">
        <v>0</v>
      </c>
      <c r="E536" s="106">
        <v>0</v>
      </c>
    </row>
    <row r="537" ht="15" hidden="1" spans="1:5">
      <c r="A537" s="97" t="s">
        <v>454</v>
      </c>
      <c r="B537" s="97" t="s">
        <v>455</v>
      </c>
      <c r="C537" s="106">
        <v>94.1494</v>
      </c>
      <c r="D537" s="106">
        <v>94.1494</v>
      </c>
      <c r="E537" s="106">
        <v>0</v>
      </c>
    </row>
    <row r="538" ht="15" hidden="1" spans="1:5">
      <c r="A538" s="97" t="s">
        <v>454</v>
      </c>
      <c r="B538" s="97" t="s">
        <v>455</v>
      </c>
      <c r="C538" s="106">
        <v>72.0482</v>
      </c>
      <c r="D538" s="106">
        <v>72.0482</v>
      </c>
      <c r="E538" s="106">
        <v>0</v>
      </c>
    </row>
    <row r="539" ht="15" hidden="1" spans="1:5">
      <c r="A539" s="97" t="s">
        <v>454</v>
      </c>
      <c r="B539" s="97" t="s">
        <v>455</v>
      </c>
      <c r="C539" s="106">
        <v>102.7069</v>
      </c>
      <c r="D539" s="106">
        <v>102.7069</v>
      </c>
      <c r="E539" s="106">
        <v>0</v>
      </c>
    </row>
    <row r="540" ht="15" hidden="1" spans="1:5">
      <c r="A540" s="97" t="s">
        <v>454</v>
      </c>
      <c r="B540" s="97" t="s">
        <v>455</v>
      </c>
      <c r="C540" s="106">
        <v>0</v>
      </c>
      <c r="D540" s="106">
        <v>0</v>
      </c>
      <c r="E540" s="106">
        <v>0</v>
      </c>
    </row>
    <row r="541" ht="15" hidden="1" spans="1:5">
      <c r="A541" s="97" t="s">
        <v>454</v>
      </c>
      <c r="B541" s="97" t="s">
        <v>455</v>
      </c>
      <c r="C541" s="106">
        <v>185.5142</v>
      </c>
      <c r="D541" s="106">
        <v>185.5142</v>
      </c>
      <c r="E541" s="106">
        <v>0</v>
      </c>
    </row>
    <row r="542" ht="15" hidden="1" spans="1:5">
      <c r="A542" s="97" t="s">
        <v>454</v>
      </c>
      <c r="B542" s="97" t="s">
        <v>455</v>
      </c>
      <c r="C542" s="106">
        <v>94.3035</v>
      </c>
      <c r="D542" s="106">
        <v>94.3035</v>
      </c>
      <c r="E542" s="106">
        <v>0</v>
      </c>
    </row>
    <row r="543" ht="15" hidden="1" spans="1:5">
      <c r="A543" s="97" t="s">
        <v>454</v>
      </c>
      <c r="B543" s="97" t="s">
        <v>455</v>
      </c>
      <c r="C543" s="106">
        <v>675.7218</v>
      </c>
      <c r="D543" s="106">
        <v>675.7218</v>
      </c>
      <c r="E543" s="106">
        <v>0</v>
      </c>
    </row>
    <row r="544" ht="15" hidden="1" spans="1:5">
      <c r="A544" s="97" t="s">
        <v>454</v>
      </c>
      <c r="B544" s="97" t="s">
        <v>455</v>
      </c>
      <c r="C544" s="106">
        <v>0</v>
      </c>
      <c r="D544" s="106">
        <v>0</v>
      </c>
      <c r="E544" s="106">
        <v>0</v>
      </c>
    </row>
    <row r="545" ht="15" hidden="1" spans="1:5">
      <c r="A545" s="97" t="s">
        <v>454</v>
      </c>
      <c r="B545" s="97" t="s">
        <v>455</v>
      </c>
      <c r="C545" s="106">
        <v>107.4705</v>
      </c>
      <c r="D545" s="106">
        <v>107.4705</v>
      </c>
      <c r="E545" s="106">
        <v>0</v>
      </c>
    </row>
    <row r="546" ht="15" hidden="1" spans="1:5">
      <c r="A546" s="97" t="s">
        <v>454</v>
      </c>
      <c r="B546" s="97" t="s">
        <v>455</v>
      </c>
      <c r="C546" s="106">
        <v>0</v>
      </c>
      <c r="D546" s="106">
        <v>0</v>
      </c>
      <c r="E546" s="106">
        <v>0</v>
      </c>
    </row>
    <row r="547" ht="15" hidden="1" spans="1:5">
      <c r="A547" s="97" t="s">
        <v>454</v>
      </c>
      <c r="B547" s="97" t="s">
        <v>455</v>
      </c>
      <c r="C547" s="106">
        <v>13.7771</v>
      </c>
      <c r="D547" s="106">
        <v>13.7771</v>
      </c>
      <c r="E547" s="106">
        <v>0</v>
      </c>
    </row>
    <row r="548" ht="15" hidden="1" spans="1:5">
      <c r="A548" s="97" t="s">
        <v>454</v>
      </c>
      <c r="B548" s="97" t="s">
        <v>455</v>
      </c>
      <c r="C548" s="106">
        <v>24.9877</v>
      </c>
      <c r="D548" s="106">
        <v>24.9877</v>
      </c>
      <c r="E548" s="106">
        <v>0</v>
      </c>
    </row>
    <row r="549" ht="15" hidden="1" spans="1:5">
      <c r="A549" s="97" t="s">
        <v>454</v>
      </c>
      <c r="B549" s="97" t="s">
        <v>455</v>
      </c>
      <c r="C549" s="106">
        <v>39.5911</v>
      </c>
      <c r="D549" s="106">
        <v>39.5911</v>
      </c>
      <c r="E549" s="106">
        <v>0</v>
      </c>
    </row>
    <row r="550" ht="15" hidden="1" spans="1:5">
      <c r="A550" s="97" t="s">
        <v>454</v>
      </c>
      <c r="B550" s="97" t="s">
        <v>455</v>
      </c>
      <c r="C550" s="106">
        <v>12.5061</v>
      </c>
      <c r="D550" s="106">
        <v>12.5061</v>
      </c>
      <c r="E550" s="106">
        <v>0</v>
      </c>
    </row>
    <row r="551" ht="15" hidden="1" spans="1:5">
      <c r="A551" s="97" t="s">
        <v>454</v>
      </c>
      <c r="B551" s="97" t="s">
        <v>455</v>
      </c>
      <c r="C551" s="106">
        <v>0</v>
      </c>
      <c r="D551" s="106">
        <v>0</v>
      </c>
      <c r="E551" s="106">
        <v>0</v>
      </c>
    </row>
    <row r="552" ht="15" hidden="1" spans="1:5">
      <c r="A552" s="97" t="s">
        <v>454</v>
      </c>
      <c r="B552" s="97" t="s">
        <v>455</v>
      </c>
      <c r="C552" s="106">
        <v>38.16</v>
      </c>
      <c r="D552" s="106">
        <v>38.16</v>
      </c>
      <c r="E552" s="106">
        <v>0</v>
      </c>
    </row>
    <row r="553" ht="15" hidden="1" spans="1:5">
      <c r="A553" s="97" t="s">
        <v>454</v>
      </c>
      <c r="B553" s="97" t="s">
        <v>455</v>
      </c>
      <c r="C553" s="106">
        <v>18.7287</v>
      </c>
      <c r="D553" s="106">
        <v>18.7287</v>
      </c>
      <c r="E553" s="106">
        <v>0</v>
      </c>
    </row>
    <row r="554" ht="15" hidden="1" spans="1:5">
      <c r="A554" s="97" t="s">
        <v>454</v>
      </c>
      <c r="B554" s="97" t="s">
        <v>455</v>
      </c>
      <c r="C554" s="106">
        <v>339.9524</v>
      </c>
      <c r="D554" s="106">
        <v>339.9524</v>
      </c>
      <c r="E554" s="106">
        <v>0</v>
      </c>
    </row>
    <row r="555" ht="15" hidden="1" spans="1:5">
      <c r="A555" s="97" t="s">
        <v>454</v>
      </c>
      <c r="B555" s="97" t="s">
        <v>455</v>
      </c>
      <c r="C555" s="106">
        <v>0</v>
      </c>
      <c r="D555" s="106">
        <v>0</v>
      </c>
      <c r="E555" s="106">
        <v>0</v>
      </c>
    </row>
    <row r="556" ht="15" hidden="1" spans="1:5">
      <c r="A556" s="97" t="s">
        <v>454</v>
      </c>
      <c r="B556" s="97" t="s">
        <v>455</v>
      </c>
      <c r="C556" s="106">
        <v>0</v>
      </c>
      <c r="D556" s="106">
        <v>0</v>
      </c>
      <c r="E556" s="106">
        <v>0</v>
      </c>
    </row>
    <row r="557" ht="15" hidden="1" spans="1:5">
      <c r="A557" s="97" t="s">
        <v>454</v>
      </c>
      <c r="B557" s="97" t="s">
        <v>455</v>
      </c>
      <c r="C557" s="106">
        <v>140.3625</v>
      </c>
      <c r="D557" s="106">
        <v>140.3625</v>
      </c>
      <c r="E557" s="106">
        <v>0</v>
      </c>
    </row>
    <row r="558" ht="15" hidden="1" spans="1:5">
      <c r="A558" s="97" t="s">
        <v>454</v>
      </c>
      <c r="B558" s="97" t="s">
        <v>455</v>
      </c>
      <c r="C558" s="106">
        <v>56.1672</v>
      </c>
      <c r="D558" s="106">
        <v>56.1672</v>
      </c>
      <c r="E558" s="106">
        <v>0</v>
      </c>
    </row>
    <row r="559" ht="15" hidden="1" spans="1:5">
      <c r="A559" s="97" t="s">
        <v>454</v>
      </c>
      <c r="B559" s="97" t="s">
        <v>455</v>
      </c>
      <c r="C559" s="106">
        <v>50.0795</v>
      </c>
      <c r="D559" s="106">
        <v>50.0795</v>
      </c>
      <c r="E559" s="106">
        <v>0</v>
      </c>
    </row>
    <row r="560" ht="15" hidden="1" spans="1:5">
      <c r="A560" s="97" t="s">
        <v>454</v>
      </c>
      <c r="B560" s="97" t="s">
        <v>455</v>
      </c>
      <c r="C560" s="106">
        <v>64.8939</v>
      </c>
      <c r="D560" s="106">
        <v>64.8939</v>
      </c>
      <c r="E560" s="106">
        <v>0</v>
      </c>
    </row>
    <row r="561" ht="15" hidden="1" spans="1:5">
      <c r="A561" s="97" t="s">
        <v>454</v>
      </c>
      <c r="B561" s="97" t="s">
        <v>455</v>
      </c>
      <c r="C561" s="106">
        <v>57.5105</v>
      </c>
      <c r="D561" s="106">
        <v>57.5105</v>
      </c>
      <c r="E561" s="106">
        <v>0</v>
      </c>
    </row>
    <row r="562" ht="15" hidden="1" spans="1:5">
      <c r="A562" s="97" t="s">
        <v>454</v>
      </c>
      <c r="B562" s="97" t="s">
        <v>455</v>
      </c>
      <c r="C562" s="106">
        <v>0</v>
      </c>
      <c r="D562" s="106">
        <v>0</v>
      </c>
      <c r="E562" s="106">
        <v>0</v>
      </c>
    </row>
    <row r="563" ht="15" hidden="1" spans="1:5">
      <c r="A563" s="97" t="s">
        <v>454</v>
      </c>
      <c r="B563" s="97" t="s">
        <v>455</v>
      </c>
      <c r="C563" s="106">
        <v>0</v>
      </c>
      <c r="D563" s="106">
        <v>0</v>
      </c>
      <c r="E563" s="106">
        <v>0</v>
      </c>
    </row>
    <row r="564" ht="15" hidden="1" spans="1:5">
      <c r="A564" s="97" t="s">
        <v>454</v>
      </c>
      <c r="B564" s="97" t="s">
        <v>455</v>
      </c>
      <c r="C564" s="106">
        <v>102.8968</v>
      </c>
      <c r="D564" s="106">
        <v>102.8968</v>
      </c>
      <c r="E564" s="106">
        <v>0</v>
      </c>
    </row>
    <row r="565" ht="15" hidden="1" spans="1:5">
      <c r="A565" s="97" t="s">
        <v>454</v>
      </c>
      <c r="B565" s="97" t="s">
        <v>455</v>
      </c>
      <c r="C565" s="106">
        <v>0</v>
      </c>
      <c r="D565" s="106">
        <v>0</v>
      </c>
      <c r="E565" s="106">
        <v>0</v>
      </c>
    </row>
    <row r="566" ht="15" hidden="1" spans="1:5">
      <c r="A566" s="97" t="s">
        <v>454</v>
      </c>
      <c r="B566" s="97" t="s">
        <v>455</v>
      </c>
      <c r="C566" s="106">
        <v>38.2582</v>
      </c>
      <c r="D566" s="106">
        <v>38.2582</v>
      </c>
      <c r="E566" s="106">
        <v>0</v>
      </c>
    </row>
    <row r="567" ht="15" hidden="1" spans="1:5">
      <c r="A567" s="97" t="s">
        <v>454</v>
      </c>
      <c r="B567" s="97" t="s">
        <v>455</v>
      </c>
      <c r="C567" s="106">
        <v>18.3178</v>
      </c>
      <c r="D567" s="106">
        <v>18.3178</v>
      </c>
      <c r="E567" s="106">
        <v>0</v>
      </c>
    </row>
    <row r="568" ht="15" hidden="1" spans="1:5">
      <c r="A568" s="97" t="s">
        <v>454</v>
      </c>
      <c r="B568" s="97" t="s">
        <v>455</v>
      </c>
      <c r="C568" s="106">
        <v>32.0999</v>
      </c>
      <c r="D568" s="106">
        <v>32.0999</v>
      </c>
      <c r="E568" s="106">
        <v>0</v>
      </c>
    </row>
    <row r="569" ht="15" hidden="1" spans="1:5">
      <c r="A569" s="97" t="s">
        <v>454</v>
      </c>
      <c r="B569" s="97" t="s">
        <v>455</v>
      </c>
      <c r="C569" s="106">
        <v>49.2357</v>
      </c>
      <c r="D569" s="106">
        <v>49.2357</v>
      </c>
      <c r="E569" s="106">
        <v>0</v>
      </c>
    </row>
    <row r="570" ht="15" hidden="1" spans="1:5">
      <c r="A570" s="97" t="s">
        <v>454</v>
      </c>
      <c r="B570" s="97" t="s">
        <v>455</v>
      </c>
      <c r="C570" s="106">
        <v>116.3971</v>
      </c>
      <c r="D570" s="106">
        <v>116.3971</v>
      </c>
      <c r="E570" s="106">
        <v>0</v>
      </c>
    </row>
    <row r="571" ht="15" hidden="1" spans="1:5">
      <c r="A571" s="97" t="s">
        <v>454</v>
      </c>
      <c r="B571" s="97" t="s">
        <v>455</v>
      </c>
      <c r="C571" s="106">
        <v>0</v>
      </c>
      <c r="D571" s="106">
        <v>0</v>
      </c>
      <c r="E571" s="106">
        <v>0</v>
      </c>
    </row>
    <row r="572" ht="15" hidden="1" spans="1:5">
      <c r="A572" s="97" t="s">
        <v>454</v>
      </c>
      <c r="B572" s="97" t="s">
        <v>455</v>
      </c>
      <c r="C572" s="106">
        <v>0</v>
      </c>
      <c r="D572" s="106">
        <v>0</v>
      </c>
      <c r="E572" s="106">
        <v>0</v>
      </c>
    </row>
    <row r="573" ht="15" hidden="1" spans="1:5">
      <c r="A573" s="97" t="s">
        <v>454</v>
      </c>
      <c r="B573" s="97" t="s">
        <v>455</v>
      </c>
      <c r="C573" s="106">
        <v>27.1372</v>
      </c>
      <c r="D573" s="106">
        <v>27.1372</v>
      </c>
      <c r="E573" s="106">
        <v>0</v>
      </c>
    </row>
    <row r="574" ht="15" hidden="1" spans="1:5">
      <c r="A574" s="97" t="s">
        <v>454</v>
      </c>
      <c r="B574" s="97" t="s">
        <v>455</v>
      </c>
      <c r="C574" s="106">
        <v>60.9518</v>
      </c>
      <c r="D574" s="106">
        <v>60.9518</v>
      </c>
      <c r="E574" s="106">
        <v>0</v>
      </c>
    </row>
    <row r="575" ht="15" hidden="1" spans="1:5">
      <c r="A575" s="97" t="s">
        <v>454</v>
      </c>
      <c r="B575" s="97" t="s">
        <v>455</v>
      </c>
      <c r="C575" s="106">
        <v>0</v>
      </c>
      <c r="D575" s="106">
        <v>0</v>
      </c>
      <c r="E575" s="106">
        <v>0</v>
      </c>
    </row>
    <row r="576" ht="15" hidden="1" spans="1:5">
      <c r="A576" s="97" t="s">
        <v>454</v>
      </c>
      <c r="B576" s="97" t="s">
        <v>455</v>
      </c>
      <c r="C576" s="106">
        <v>352.656</v>
      </c>
      <c r="D576" s="106">
        <v>352.656</v>
      </c>
      <c r="E576" s="106">
        <v>0</v>
      </c>
    </row>
    <row r="577" ht="15" hidden="1" spans="1:5">
      <c r="A577" s="97" t="s">
        <v>454</v>
      </c>
      <c r="B577" s="97" t="s">
        <v>455</v>
      </c>
      <c r="C577" s="106">
        <v>370.412</v>
      </c>
      <c r="D577" s="106">
        <v>370.412</v>
      </c>
      <c r="E577" s="106">
        <v>0</v>
      </c>
    </row>
    <row r="578" ht="15" hidden="1" spans="1:5">
      <c r="A578" s="97" t="s">
        <v>454</v>
      </c>
      <c r="B578" s="97" t="s">
        <v>455</v>
      </c>
      <c r="C578" s="106">
        <v>0</v>
      </c>
      <c r="D578" s="106">
        <v>0</v>
      </c>
      <c r="E578" s="106">
        <v>0</v>
      </c>
    </row>
    <row r="579" ht="15" hidden="1" spans="1:5">
      <c r="A579" s="97" t="s">
        <v>454</v>
      </c>
      <c r="B579" s="97" t="s">
        <v>455</v>
      </c>
      <c r="C579" s="106">
        <v>45.9173</v>
      </c>
      <c r="D579" s="106">
        <v>45.9173</v>
      </c>
      <c r="E579" s="106">
        <v>0</v>
      </c>
    </row>
    <row r="580" ht="15" hidden="1" spans="1:5">
      <c r="A580" s="97" t="s">
        <v>454</v>
      </c>
      <c r="B580" s="97" t="s">
        <v>455</v>
      </c>
      <c r="C580" s="106">
        <v>135.691</v>
      </c>
      <c r="D580" s="106">
        <v>135.691</v>
      </c>
      <c r="E580" s="106">
        <v>0</v>
      </c>
    </row>
    <row r="581" ht="15" hidden="1" spans="1:5">
      <c r="A581" s="97" t="s">
        <v>454</v>
      </c>
      <c r="B581" s="97" t="s">
        <v>455</v>
      </c>
      <c r="C581" s="106">
        <v>0</v>
      </c>
      <c r="D581" s="106">
        <v>0</v>
      </c>
      <c r="E581" s="106">
        <v>0</v>
      </c>
    </row>
    <row r="582" ht="15" hidden="1" spans="1:5">
      <c r="A582" s="97" t="s">
        <v>454</v>
      </c>
      <c r="B582" s="97" t="s">
        <v>455</v>
      </c>
      <c r="C582" s="106">
        <v>32.9785</v>
      </c>
      <c r="D582" s="106">
        <v>32.9785</v>
      </c>
      <c r="E582" s="106">
        <v>0</v>
      </c>
    </row>
    <row r="583" ht="15" hidden="1" spans="1:5">
      <c r="A583" s="97" t="s">
        <v>454</v>
      </c>
      <c r="B583" s="97" t="s">
        <v>455</v>
      </c>
      <c r="C583" s="106">
        <v>12.8686</v>
      </c>
      <c r="D583" s="106">
        <v>12.8686</v>
      </c>
      <c r="E583" s="106">
        <v>0</v>
      </c>
    </row>
    <row r="584" ht="15" hidden="1" spans="1:5">
      <c r="A584" s="97" t="s">
        <v>454</v>
      </c>
      <c r="B584" s="97" t="s">
        <v>455</v>
      </c>
      <c r="C584" s="106">
        <v>0</v>
      </c>
      <c r="D584" s="106">
        <v>0</v>
      </c>
      <c r="E584" s="106">
        <v>0</v>
      </c>
    </row>
    <row r="585" ht="15" hidden="1" spans="1:5">
      <c r="A585" s="97" t="s">
        <v>454</v>
      </c>
      <c r="B585" s="97" t="s">
        <v>455</v>
      </c>
      <c r="C585" s="106">
        <v>168.6799</v>
      </c>
      <c r="D585" s="106">
        <v>168.6799</v>
      </c>
      <c r="E585" s="106">
        <v>0</v>
      </c>
    </row>
    <row r="586" ht="15" hidden="1" spans="1:5">
      <c r="A586" s="97" t="s">
        <v>454</v>
      </c>
      <c r="B586" s="97" t="s">
        <v>455</v>
      </c>
      <c r="C586" s="106">
        <v>0</v>
      </c>
      <c r="D586" s="106">
        <v>0</v>
      </c>
      <c r="E586" s="106">
        <v>0</v>
      </c>
    </row>
    <row r="587" ht="15" hidden="1" spans="1:5">
      <c r="A587" s="97" t="s">
        <v>454</v>
      </c>
      <c r="B587" s="97" t="s">
        <v>455</v>
      </c>
      <c r="C587" s="106">
        <v>0</v>
      </c>
      <c r="D587" s="106">
        <v>0</v>
      </c>
      <c r="E587" s="106">
        <v>0</v>
      </c>
    </row>
    <row r="588" ht="15" hidden="1" spans="1:5">
      <c r="A588" s="97" t="s">
        <v>454</v>
      </c>
      <c r="B588" s="97" t="s">
        <v>455</v>
      </c>
      <c r="C588" s="106">
        <v>97.8794</v>
      </c>
      <c r="D588" s="106">
        <v>97.8794</v>
      </c>
      <c r="E588" s="106">
        <v>0</v>
      </c>
    </row>
    <row r="589" ht="15" hidden="1" spans="1:5">
      <c r="A589" s="97" t="s">
        <v>454</v>
      </c>
      <c r="B589" s="97" t="s">
        <v>455</v>
      </c>
      <c r="C589" s="106">
        <v>1064.1627</v>
      </c>
      <c r="D589" s="106">
        <v>1064.1627</v>
      </c>
      <c r="E589" s="106">
        <v>0</v>
      </c>
    </row>
    <row r="590" ht="15" hidden="1" spans="1:5">
      <c r="A590" s="97" t="s">
        <v>454</v>
      </c>
      <c r="B590" s="97" t="s">
        <v>455</v>
      </c>
      <c r="C590" s="106">
        <v>7.8606</v>
      </c>
      <c r="D590" s="106">
        <v>7.8606</v>
      </c>
      <c r="E590" s="106">
        <v>0</v>
      </c>
    </row>
    <row r="591" ht="15" hidden="1" spans="1:5">
      <c r="A591" s="97" t="s">
        <v>454</v>
      </c>
      <c r="B591" s="97" t="s">
        <v>455</v>
      </c>
      <c r="C591" s="106">
        <v>127.1466</v>
      </c>
      <c r="D591" s="106">
        <v>127.1466</v>
      </c>
      <c r="E591" s="106">
        <v>0</v>
      </c>
    </row>
    <row r="592" ht="15" hidden="1" spans="1:5">
      <c r="A592" s="97" t="s">
        <v>454</v>
      </c>
      <c r="B592" s="97" t="s">
        <v>455</v>
      </c>
      <c r="C592" s="106">
        <v>0</v>
      </c>
      <c r="D592" s="106">
        <v>0</v>
      </c>
      <c r="E592" s="106">
        <v>0</v>
      </c>
    </row>
    <row r="593" ht="15" hidden="1" spans="1:5">
      <c r="A593" s="97" t="s">
        <v>454</v>
      </c>
      <c r="B593" s="97" t="s">
        <v>455</v>
      </c>
      <c r="C593" s="106">
        <v>0</v>
      </c>
      <c r="D593" s="106">
        <v>0</v>
      </c>
      <c r="E593" s="106">
        <v>0</v>
      </c>
    </row>
    <row r="594" ht="15" hidden="1" spans="1:5">
      <c r="A594" s="97" t="s">
        <v>454</v>
      </c>
      <c r="B594" s="97" t="s">
        <v>455</v>
      </c>
      <c r="C594" s="106">
        <v>111.1904</v>
      </c>
      <c r="D594" s="106">
        <v>111.1904</v>
      </c>
      <c r="E594" s="106">
        <v>0</v>
      </c>
    </row>
    <row r="595" ht="15" hidden="1" spans="1:5">
      <c r="A595" s="97" t="s">
        <v>454</v>
      </c>
      <c r="B595" s="97" t="s">
        <v>455</v>
      </c>
      <c r="C595" s="106">
        <v>0</v>
      </c>
      <c r="D595" s="106">
        <v>0</v>
      </c>
      <c r="E595" s="106">
        <v>0</v>
      </c>
    </row>
    <row r="596" ht="15" hidden="1" spans="1:5">
      <c r="A596" s="97" t="s">
        <v>454</v>
      </c>
      <c r="B596" s="97" t="s">
        <v>455</v>
      </c>
      <c r="C596" s="106">
        <v>180.8652</v>
      </c>
      <c r="D596" s="106">
        <v>180.8652</v>
      </c>
      <c r="E596" s="106">
        <v>0</v>
      </c>
    </row>
    <row r="597" ht="15" hidden="1" spans="1:5">
      <c r="A597" s="97" t="s">
        <v>454</v>
      </c>
      <c r="B597" s="97" t="s">
        <v>455</v>
      </c>
      <c r="C597" s="106">
        <v>0</v>
      </c>
      <c r="D597" s="106">
        <v>0</v>
      </c>
      <c r="E597" s="106">
        <v>0</v>
      </c>
    </row>
    <row r="598" ht="15" hidden="1" spans="1:5">
      <c r="A598" s="97" t="s">
        <v>454</v>
      </c>
      <c r="B598" s="97" t="s">
        <v>455</v>
      </c>
      <c r="C598" s="106">
        <v>111.0778</v>
      </c>
      <c r="D598" s="106">
        <v>111.0778</v>
      </c>
      <c r="E598" s="106">
        <v>0</v>
      </c>
    </row>
    <row r="599" ht="15" hidden="1" spans="1:5">
      <c r="A599" s="97" t="s">
        <v>454</v>
      </c>
      <c r="B599" s="97" t="s">
        <v>455</v>
      </c>
      <c r="C599" s="106">
        <v>74.3748</v>
      </c>
      <c r="D599" s="106">
        <v>74.3748</v>
      </c>
      <c r="E599" s="106">
        <v>0</v>
      </c>
    </row>
    <row r="600" ht="15" hidden="1" spans="1:5">
      <c r="A600" s="97" t="s">
        <v>454</v>
      </c>
      <c r="B600" s="97" t="s">
        <v>455</v>
      </c>
      <c r="C600" s="106">
        <v>0</v>
      </c>
      <c r="D600" s="106">
        <v>0</v>
      </c>
      <c r="E600" s="106">
        <v>0</v>
      </c>
    </row>
    <row r="601" ht="15" hidden="1" spans="1:5">
      <c r="A601" s="97" t="s">
        <v>454</v>
      </c>
      <c r="B601" s="97" t="s">
        <v>455</v>
      </c>
      <c r="C601" s="106">
        <v>77.2152</v>
      </c>
      <c r="D601" s="106">
        <v>77.2152</v>
      </c>
      <c r="E601" s="106">
        <v>0</v>
      </c>
    </row>
    <row r="602" ht="15" hidden="1" spans="1:5">
      <c r="A602" s="97" t="s">
        <v>454</v>
      </c>
      <c r="B602" s="97" t="s">
        <v>455</v>
      </c>
      <c r="C602" s="106">
        <v>0</v>
      </c>
      <c r="D602" s="106">
        <v>0</v>
      </c>
      <c r="E602" s="106">
        <v>0</v>
      </c>
    </row>
    <row r="603" ht="15" hidden="1" spans="1:5">
      <c r="A603" s="97" t="s">
        <v>454</v>
      </c>
      <c r="B603" s="97" t="s">
        <v>455</v>
      </c>
      <c r="C603" s="106">
        <v>0</v>
      </c>
      <c r="D603" s="106">
        <v>0</v>
      </c>
      <c r="E603" s="106">
        <v>0</v>
      </c>
    </row>
    <row r="604" ht="15" hidden="1" spans="1:5">
      <c r="A604" s="97" t="s">
        <v>454</v>
      </c>
      <c r="B604" s="97" t="s">
        <v>455</v>
      </c>
      <c r="C604" s="106">
        <v>75.2032</v>
      </c>
      <c r="D604" s="106">
        <v>75.2032</v>
      </c>
      <c r="E604" s="106">
        <v>0</v>
      </c>
    </row>
    <row r="605" ht="15" hidden="1" spans="1:5">
      <c r="A605" s="97" t="s">
        <v>454</v>
      </c>
      <c r="B605" s="97" t="s">
        <v>455</v>
      </c>
      <c r="C605" s="106">
        <v>72.0309</v>
      </c>
      <c r="D605" s="106">
        <v>72.0309</v>
      </c>
      <c r="E605" s="106">
        <v>0</v>
      </c>
    </row>
    <row r="606" ht="15" hidden="1" spans="1:5">
      <c r="A606" s="97" t="s">
        <v>454</v>
      </c>
      <c r="B606" s="97" t="s">
        <v>455</v>
      </c>
      <c r="C606" s="106">
        <v>0</v>
      </c>
      <c r="D606" s="106">
        <v>0</v>
      </c>
      <c r="E606" s="106">
        <v>0</v>
      </c>
    </row>
    <row r="607" ht="15" hidden="1" spans="1:5">
      <c r="A607" s="97" t="s">
        <v>454</v>
      </c>
      <c r="B607" s="97" t="s">
        <v>455</v>
      </c>
      <c r="C607" s="106">
        <v>61.308</v>
      </c>
      <c r="D607" s="106">
        <v>61.308</v>
      </c>
      <c r="E607" s="106">
        <v>0</v>
      </c>
    </row>
    <row r="608" ht="15" hidden="1" spans="1:5">
      <c r="A608" s="97" t="s">
        <v>454</v>
      </c>
      <c r="B608" s="97" t="s">
        <v>455</v>
      </c>
      <c r="C608" s="106">
        <v>0</v>
      </c>
      <c r="D608" s="106">
        <v>0</v>
      </c>
      <c r="E608" s="106">
        <v>0</v>
      </c>
    </row>
    <row r="609" ht="15" hidden="1" spans="1:5">
      <c r="A609" s="97" t="s">
        <v>454</v>
      </c>
      <c r="B609" s="97" t="s">
        <v>455</v>
      </c>
      <c r="C609" s="106">
        <v>56.012</v>
      </c>
      <c r="D609" s="106">
        <v>56.012</v>
      </c>
      <c r="E609" s="106">
        <v>0</v>
      </c>
    </row>
    <row r="610" ht="15" hidden="1" spans="1:5">
      <c r="A610" s="97" t="s">
        <v>454</v>
      </c>
      <c r="B610" s="97" t="s">
        <v>455</v>
      </c>
      <c r="C610" s="106">
        <v>0</v>
      </c>
      <c r="D610" s="106">
        <v>0</v>
      </c>
      <c r="E610" s="106">
        <v>0</v>
      </c>
    </row>
    <row r="611" ht="15" hidden="1" spans="1:5">
      <c r="A611" s="97" t="s">
        <v>454</v>
      </c>
      <c r="B611" s="97" t="s">
        <v>455</v>
      </c>
      <c r="C611" s="106">
        <v>59.35</v>
      </c>
      <c r="D611" s="106">
        <v>59.35</v>
      </c>
      <c r="E611" s="106">
        <v>0</v>
      </c>
    </row>
    <row r="612" ht="15" hidden="1" spans="1:5">
      <c r="A612" s="97" t="s">
        <v>454</v>
      </c>
      <c r="B612" s="97" t="s">
        <v>455</v>
      </c>
      <c r="C612" s="106">
        <v>44.0385</v>
      </c>
      <c r="D612" s="106">
        <v>44.0385</v>
      </c>
      <c r="E612" s="106">
        <v>0</v>
      </c>
    </row>
    <row r="613" ht="15" hidden="1" spans="1:5">
      <c r="A613" s="97" t="s">
        <v>454</v>
      </c>
      <c r="B613" s="97" t="s">
        <v>455</v>
      </c>
      <c r="C613" s="106">
        <v>0</v>
      </c>
      <c r="D613" s="106">
        <v>0</v>
      </c>
      <c r="E613" s="106">
        <v>0</v>
      </c>
    </row>
    <row r="614" ht="15" hidden="1" spans="1:5">
      <c r="A614" s="97" t="s">
        <v>454</v>
      </c>
      <c r="B614" s="97" t="s">
        <v>455</v>
      </c>
      <c r="C614" s="106">
        <v>0</v>
      </c>
      <c r="D614" s="106">
        <v>0</v>
      </c>
      <c r="E614" s="106">
        <v>0</v>
      </c>
    </row>
    <row r="615" ht="15" hidden="1" spans="1:5">
      <c r="A615" s="97" t="s">
        <v>454</v>
      </c>
      <c r="B615" s="97" t="s">
        <v>455</v>
      </c>
      <c r="C615" s="106">
        <v>39.0824</v>
      </c>
      <c r="D615" s="106">
        <v>39.0824</v>
      </c>
      <c r="E615" s="106">
        <v>0</v>
      </c>
    </row>
    <row r="616" ht="15" hidden="1" spans="1:5">
      <c r="A616" s="97" t="s">
        <v>454</v>
      </c>
      <c r="B616" s="97" t="s">
        <v>455</v>
      </c>
      <c r="C616" s="106">
        <v>24.9372</v>
      </c>
      <c r="D616" s="106">
        <v>24.9372</v>
      </c>
      <c r="E616" s="106">
        <v>0</v>
      </c>
    </row>
    <row r="617" ht="15" hidden="1" spans="1:5">
      <c r="A617" s="97" t="s">
        <v>454</v>
      </c>
      <c r="B617" s="97" t="s">
        <v>455</v>
      </c>
      <c r="C617" s="106">
        <v>37.8243</v>
      </c>
      <c r="D617" s="106">
        <v>37.8243</v>
      </c>
      <c r="E617" s="106">
        <v>0</v>
      </c>
    </row>
    <row r="618" ht="15" hidden="1" spans="1:5">
      <c r="A618" s="97" t="s">
        <v>454</v>
      </c>
      <c r="B618" s="97" t="s">
        <v>455</v>
      </c>
      <c r="C618" s="106">
        <v>26.3001</v>
      </c>
      <c r="D618" s="106">
        <v>26.3001</v>
      </c>
      <c r="E618" s="106">
        <v>0</v>
      </c>
    </row>
    <row r="619" ht="15" hidden="1" spans="1:5">
      <c r="A619" s="97" t="s">
        <v>454</v>
      </c>
      <c r="B619" s="97" t="s">
        <v>455</v>
      </c>
      <c r="C619" s="106">
        <v>73.0113</v>
      </c>
      <c r="D619" s="106">
        <v>73.0113</v>
      </c>
      <c r="E619" s="106">
        <v>0</v>
      </c>
    </row>
    <row r="620" ht="15" hidden="1" spans="1:5">
      <c r="A620" s="97" t="s">
        <v>454</v>
      </c>
      <c r="B620" s="97" t="s">
        <v>455</v>
      </c>
      <c r="C620" s="106">
        <v>27.0454</v>
      </c>
      <c r="D620" s="106">
        <v>27.0454</v>
      </c>
      <c r="E620" s="106">
        <v>0</v>
      </c>
    </row>
    <row r="621" ht="15" hidden="1" spans="1:5">
      <c r="A621" s="97" t="s">
        <v>454</v>
      </c>
      <c r="B621" s="97" t="s">
        <v>455</v>
      </c>
      <c r="C621" s="106">
        <v>0</v>
      </c>
      <c r="D621" s="106">
        <v>0</v>
      </c>
      <c r="E621" s="106">
        <v>0</v>
      </c>
    </row>
    <row r="622" ht="15" hidden="1" spans="1:5">
      <c r="A622" s="97" t="s">
        <v>454</v>
      </c>
      <c r="B622" s="97" t="s">
        <v>455</v>
      </c>
      <c r="C622" s="106">
        <v>44.6459</v>
      </c>
      <c r="D622" s="106">
        <v>44.6459</v>
      </c>
      <c r="E622" s="106">
        <v>0</v>
      </c>
    </row>
    <row r="623" ht="15" hidden="1" spans="1:5">
      <c r="A623" s="97" t="s">
        <v>454</v>
      </c>
      <c r="B623" s="97" t="s">
        <v>455</v>
      </c>
      <c r="C623" s="106">
        <v>0</v>
      </c>
      <c r="D623" s="106">
        <v>0</v>
      </c>
      <c r="E623" s="106">
        <v>0</v>
      </c>
    </row>
    <row r="624" ht="15" hidden="1" spans="1:5">
      <c r="A624" s="97" t="s">
        <v>454</v>
      </c>
      <c r="B624" s="97" t="s">
        <v>455</v>
      </c>
      <c r="C624" s="106">
        <v>39.7493</v>
      </c>
      <c r="D624" s="106">
        <v>39.7493</v>
      </c>
      <c r="E624" s="106">
        <v>0</v>
      </c>
    </row>
    <row r="625" ht="15" hidden="1" spans="1:5">
      <c r="A625" s="97" t="s">
        <v>454</v>
      </c>
      <c r="B625" s="97" t="s">
        <v>455</v>
      </c>
      <c r="C625" s="106">
        <v>12.9659</v>
      </c>
      <c r="D625" s="106">
        <v>12.9659</v>
      </c>
      <c r="E625" s="106">
        <v>0</v>
      </c>
    </row>
    <row r="626" ht="15" hidden="1" spans="1:5">
      <c r="A626" s="97" t="s">
        <v>454</v>
      </c>
      <c r="B626" s="97" t="s">
        <v>455</v>
      </c>
      <c r="C626" s="106">
        <v>19.5734</v>
      </c>
      <c r="D626" s="106">
        <v>19.5734</v>
      </c>
      <c r="E626" s="106">
        <v>0</v>
      </c>
    </row>
    <row r="627" ht="15" hidden="1" spans="1:5">
      <c r="A627" s="97" t="s">
        <v>454</v>
      </c>
      <c r="B627" s="97" t="s">
        <v>455</v>
      </c>
      <c r="C627" s="106">
        <v>46.9161</v>
      </c>
      <c r="D627" s="106">
        <v>46.9161</v>
      </c>
      <c r="E627" s="106">
        <v>0</v>
      </c>
    </row>
    <row r="628" ht="15" hidden="1" spans="1:5">
      <c r="A628" s="97" t="s">
        <v>454</v>
      </c>
      <c r="B628" s="97" t="s">
        <v>455</v>
      </c>
      <c r="C628" s="106">
        <v>21.4997</v>
      </c>
      <c r="D628" s="106">
        <v>21.4997</v>
      </c>
      <c r="E628" s="106">
        <v>0</v>
      </c>
    </row>
    <row r="629" ht="15" hidden="1" spans="1:5">
      <c r="A629" s="97" t="s">
        <v>454</v>
      </c>
      <c r="B629" s="97" t="s">
        <v>455</v>
      </c>
      <c r="C629" s="106">
        <v>11.808</v>
      </c>
      <c r="D629" s="106">
        <v>11.808</v>
      </c>
      <c r="E629" s="106">
        <v>0</v>
      </c>
    </row>
    <row r="630" ht="15" hidden="1" spans="1:5">
      <c r="A630" s="97" t="s">
        <v>454</v>
      </c>
      <c r="B630" s="97" t="s">
        <v>455</v>
      </c>
      <c r="C630" s="106">
        <v>25.9108</v>
      </c>
      <c r="D630" s="106">
        <v>25.9108</v>
      </c>
      <c r="E630" s="106">
        <v>0</v>
      </c>
    </row>
    <row r="631" ht="15" hidden="1" spans="1:5">
      <c r="A631" s="97" t="s">
        <v>454</v>
      </c>
      <c r="B631" s="97" t="s">
        <v>455</v>
      </c>
      <c r="C631" s="106">
        <v>22.6239</v>
      </c>
      <c r="D631" s="106">
        <v>22.6239</v>
      </c>
      <c r="E631" s="106">
        <v>0</v>
      </c>
    </row>
    <row r="632" ht="15" hidden="1" spans="1:5">
      <c r="A632" s="97" t="s">
        <v>454</v>
      </c>
      <c r="B632" s="97" t="s">
        <v>455</v>
      </c>
      <c r="C632" s="106">
        <v>12.6679</v>
      </c>
      <c r="D632" s="106">
        <v>12.6679</v>
      </c>
      <c r="E632" s="106">
        <v>0</v>
      </c>
    </row>
    <row r="633" ht="15" hidden="1" spans="1:5">
      <c r="A633" s="97" t="s">
        <v>454</v>
      </c>
      <c r="B633" s="97" t="s">
        <v>455</v>
      </c>
      <c r="C633" s="106">
        <v>0</v>
      </c>
      <c r="D633" s="106">
        <v>0</v>
      </c>
      <c r="E633" s="106">
        <v>0</v>
      </c>
    </row>
    <row r="634" ht="15" hidden="1" spans="1:5">
      <c r="A634" s="97" t="s">
        <v>454</v>
      </c>
      <c r="B634" s="97" t="s">
        <v>455</v>
      </c>
      <c r="C634" s="106">
        <v>0</v>
      </c>
      <c r="D634" s="106">
        <v>0</v>
      </c>
      <c r="E634" s="106">
        <v>0</v>
      </c>
    </row>
    <row r="635" ht="15" hidden="1" spans="1:5">
      <c r="A635" s="97" t="s">
        <v>454</v>
      </c>
      <c r="B635" s="97" t="s">
        <v>455</v>
      </c>
      <c r="C635" s="106">
        <v>0</v>
      </c>
      <c r="D635" s="106">
        <v>0</v>
      </c>
      <c r="E635" s="106">
        <v>0</v>
      </c>
    </row>
    <row r="636" ht="15" hidden="1" spans="1:5">
      <c r="A636" s="97" t="s">
        <v>454</v>
      </c>
      <c r="B636" s="97" t="s">
        <v>455</v>
      </c>
      <c r="C636" s="106">
        <v>0</v>
      </c>
      <c r="D636" s="106">
        <v>0</v>
      </c>
      <c r="E636" s="106">
        <v>0</v>
      </c>
    </row>
    <row r="637" ht="15" hidden="1" spans="1:5">
      <c r="A637" s="97" t="s">
        <v>454</v>
      </c>
      <c r="B637" s="97" t="s">
        <v>455</v>
      </c>
      <c r="C637" s="106">
        <v>0</v>
      </c>
      <c r="D637" s="106">
        <v>0</v>
      </c>
      <c r="E637" s="106">
        <v>0</v>
      </c>
    </row>
    <row r="638" ht="15" hidden="1" spans="1:5">
      <c r="A638" s="97" t="s">
        <v>454</v>
      </c>
      <c r="B638" s="97" t="s">
        <v>455</v>
      </c>
      <c r="C638" s="106">
        <v>0</v>
      </c>
      <c r="D638" s="106">
        <v>0</v>
      </c>
      <c r="E638" s="106">
        <v>0</v>
      </c>
    </row>
    <row r="639" ht="15" hidden="1" spans="1:5">
      <c r="A639" s="97" t="s">
        <v>454</v>
      </c>
      <c r="B639" s="97" t="s">
        <v>455</v>
      </c>
      <c r="C639" s="106">
        <v>0</v>
      </c>
      <c r="D639" s="106">
        <v>0</v>
      </c>
      <c r="E639" s="106">
        <v>0</v>
      </c>
    </row>
    <row r="640" ht="15" hidden="1" spans="1:5">
      <c r="A640" s="97" t="s">
        <v>454</v>
      </c>
      <c r="B640" s="97" t="s">
        <v>455</v>
      </c>
      <c r="C640" s="106">
        <v>0</v>
      </c>
      <c r="D640" s="106">
        <v>0</v>
      </c>
      <c r="E640" s="106">
        <v>0</v>
      </c>
    </row>
    <row r="641" ht="15" hidden="1" spans="1:5">
      <c r="A641" s="97" t="s">
        <v>454</v>
      </c>
      <c r="B641" s="97" t="s">
        <v>455</v>
      </c>
      <c r="C641" s="106">
        <v>0</v>
      </c>
      <c r="D641" s="106">
        <v>0</v>
      </c>
      <c r="E641" s="106">
        <v>0</v>
      </c>
    </row>
    <row r="642" ht="15" hidden="1" spans="1:5">
      <c r="A642" s="97" t="s">
        <v>454</v>
      </c>
      <c r="B642" s="97" t="s">
        <v>455</v>
      </c>
      <c r="C642" s="106">
        <v>0</v>
      </c>
      <c r="D642" s="106">
        <v>0</v>
      </c>
      <c r="E642" s="106">
        <v>0</v>
      </c>
    </row>
    <row r="643" ht="28.5" customHeight="1" spans="1:5">
      <c r="A643" s="97" t="s">
        <v>456</v>
      </c>
      <c r="B643" s="97" t="s">
        <v>457</v>
      </c>
      <c r="C643" s="106">
        <f>SUM(C644,C645,C646,C647,C648,C649,C650,C651,C652,C653,C654,C655,C656,C657,C658,C659,C660,C661,C662,C663,C664,C665,C666,C667,C668,C669,C670,C671,C672,C673,C674,C675,C676,C677,C678,C679,C680,C681,C682,C683,C684,C685,C686,C687,C688,C689,C690,C691,C692,C693,C694,C695,C696,C697,C698,C699,C700,C701,C702,C703,C704,C705,C706,C707,C708,C709,C710,C711,C712,C713,C714,C715,C716,C717,C718,C719,C720,C721,C722,C723,C724,C725,C726,C727,C728,C729,C730,C731,C732,C733,C734,C735,C736,C737,C738,C739,C740,C741,C742,C743,C744,C745,C746,C747,C748,C749,C750,C751,C752,C753,C754,C755,C756,C757,C758,C759,C760,C761,C762,C763,C764,C765,C766,C767,C768,C769,C770,C771,C772,C773,C774,C775,C776,C777,C778,C779,C780,C781,C782,C783,C784,C785,C786,C787,C788,C789,C790,C791,C792,C793,C794,C795,C796,C797,C798,C799,C800,C801,C802,C803,C804,C805,C806,C807,C808,C809,C810,C811,C812,C813,C814,C815,C816,C817,C818,C819,C820,C821,C822,C823,C824,C825,C826,C827,C828,C829,C830,C831,C832,C833,C834,C835,C836,C837,C838,C839,C840,C841,C842,C843,C844,C845,C846,C847,C848,C849,C850,C851,C852,C853,C854,C855,C856,C857,C858,C859,C860,C861,C862,C863,C864,C865,C866,C867,C868,C869)</f>
        <v>6009.217964</v>
      </c>
      <c r="D643" s="106">
        <f>SUM(D644,D645,D646,D647,D648,D649,D650,D651,D652,D653,D654,D655,D656,D657,D658,D659,D660,D661,D662,D663,D664,D665,D666,D667,D668,D669,D670,D671,D672,D673,D674,D675,D676,D677,D678,D679,D680,D681,D682,D683,D684,D685,D686,D687,D688,D689,D690,D691,D692,D693,D694,D695,D696,D697,D698,D699,D700,D701,D702,D703,D704,D705,D706,D707,D708,D709,D710,D711,D712,D713,D714,D715,D716,D717,D718,D719,D720,D721,D722,D723,D724,D725,D726,D727,D728,D729,D730,D731,D732,D733,D734,D735,D736,D737,D738,D739,D740,D741,D742,D743,D744,D745,D746,D747,D748,D749,D750,D751,D752,D753,D754,D755,D756,D757,D758,D759,D760,D761,D762,D763,D764,D765,D766,D767,D768,D769,D770,D771,D772,D773,D774,D775,D776,D777,D778,D779,D780,D781,D782,D783,D784,D785,D786,D787,D788,D789,D790,D791,D792,D793,D794,D795,D796,D797,D798,D799,D800,D801,D802,D803,D804,D805,D806,D807,D808,D809,D810,D811,D812,D813,D814,D815,D816,D817,D818,D819,D820,D821,D822,D823,D824,D825,D826,D827,D828,D829,D830,D831,D832,D833,D834,D835,D836,D837,D838,D839,D840,D841,D842,D843,D844,D845,D846,D847,D848,D849,D850,D851,D852,D853,D854,D855,D856,D857,D858,D859,D860,D861,D862,D863,D864,D865,D866,D867,D868,D869)</f>
        <v>6009.217964</v>
      </c>
      <c r="E643" s="106">
        <f>SUM(E644,E645,E646,E647,E648,E649,E650,E651,E652,E653,E654,E655,E656,E657,E658,E659,E660,E661,E662,E663,E664,E665,E666,E667,E668,E669,E670,E671,E672,E673,E674,E675,E676,E677,E678,E679,E680,E681,E682,E683,E684,E685,E686,E687,E688,E689,E690,E691,E692,E693,E694,E695,E696,E697,E698,E699,E700,E701,E702,E703,E704,E705,E706,E707,E708,E709,E710,E711,E712,E713,E714,E715,E716,E717,E718,E719,E720,E721,E722,E723,E724,E725,E726,E727,E728,E729,E730,E731,E732,E733,E734,E735,E736,E737,E738,E739,E740,E741,E742,E743,E744,E745,E746,E747,E748,E749,E750,E751,E752,E753,E754,E755,E756,E757,E758,E759,E760,E761,E762,E763,E764,E765,E766,E767,E768,E769,E770,E771,E772,E773,E774,E775,E776,E777,E778,E779,E780,E781,E782,E783,E784,E785,E786,E787,E788,E789,E790,E791,E792,E793,E794,E795,E796,E797,E798,E799,E800,E801,E802,E803,E804,E805,E806,E807,E808,E809,E810,E811,E812,E813,E814,E815,E816,E817,E818,E819,E820,E821,E822,E823,E824,E825,E826,E827,E828,E829,E830,E831,E832,E833,E834,E835,E836,E837,E838,E839,E840,E841,E842,E843,E844,E845,E846,E847,E848,E849,E850,E851,E852,E853,E854,E855,E856,E857,E858,E859,E860,E861,E862,E863,E864,E865,E866,E867,E868,E869)</f>
        <v>0</v>
      </c>
    </row>
    <row r="644" ht="15" hidden="1" spans="1:5">
      <c r="A644" s="97" t="s">
        <v>456</v>
      </c>
      <c r="B644" s="97" t="s">
        <v>457</v>
      </c>
      <c r="C644" s="106">
        <v>41.1471</v>
      </c>
      <c r="D644" s="106">
        <v>41.1471</v>
      </c>
      <c r="E644" s="106">
        <v>0</v>
      </c>
    </row>
    <row r="645" ht="15" hidden="1" spans="1:5">
      <c r="A645" s="97" t="s">
        <v>456</v>
      </c>
      <c r="B645" s="97" t="s">
        <v>457</v>
      </c>
      <c r="C645" s="106">
        <v>15.512</v>
      </c>
      <c r="D645" s="106">
        <v>15.512</v>
      </c>
      <c r="E645" s="106">
        <v>0</v>
      </c>
    </row>
    <row r="646" ht="15" hidden="1" spans="1:5">
      <c r="A646" s="97" t="s">
        <v>456</v>
      </c>
      <c r="B646" s="97" t="s">
        <v>457</v>
      </c>
      <c r="C646" s="106">
        <v>0</v>
      </c>
      <c r="D646" s="106">
        <v>0</v>
      </c>
      <c r="E646" s="106">
        <v>0</v>
      </c>
    </row>
    <row r="647" ht="15" hidden="1" spans="1:5">
      <c r="A647" s="97" t="s">
        <v>456</v>
      </c>
      <c r="B647" s="97" t="s">
        <v>457</v>
      </c>
      <c r="C647" s="106">
        <v>47.8509</v>
      </c>
      <c r="D647" s="106">
        <v>47.8509</v>
      </c>
      <c r="E647" s="106">
        <v>0</v>
      </c>
    </row>
    <row r="648" ht="15" hidden="1" spans="1:5">
      <c r="A648" s="97" t="s">
        <v>456</v>
      </c>
      <c r="B648" s="97" t="s">
        <v>457</v>
      </c>
      <c r="C648" s="106">
        <v>33.103</v>
      </c>
      <c r="D648" s="106">
        <v>33.103</v>
      </c>
      <c r="E648" s="106">
        <v>0</v>
      </c>
    </row>
    <row r="649" ht="15" hidden="1" spans="1:5">
      <c r="A649" s="97" t="s">
        <v>456</v>
      </c>
      <c r="B649" s="97" t="s">
        <v>457</v>
      </c>
      <c r="C649" s="106">
        <v>1.9204</v>
      </c>
      <c r="D649" s="106">
        <v>1.9204</v>
      </c>
      <c r="E649" s="106">
        <v>0</v>
      </c>
    </row>
    <row r="650" ht="15" hidden="1" spans="1:5">
      <c r="A650" s="97" t="s">
        <v>456</v>
      </c>
      <c r="B650" s="97" t="s">
        <v>457</v>
      </c>
      <c r="C650" s="106">
        <v>52.8307</v>
      </c>
      <c r="D650" s="106">
        <v>52.8307</v>
      </c>
      <c r="E650" s="106">
        <v>0</v>
      </c>
    </row>
    <row r="651" ht="15" hidden="1" spans="1:5">
      <c r="A651" s="97" t="s">
        <v>456</v>
      </c>
      <c r="B651" s="97" t="s">
        <v>457</v>
      </c>
      <c r="C651" s="106">
        <v>26.2994</v>
      </c>
      <c r="D651" s="106">
        <v>26.2994</v>
      </c>
      <c r="E651" s="106">
        <v>0</v>
      </c>
    </row>
    <row r="652" ht="15" hidden="1" spans="1:5">
      <c r="A652" s="97" t="s">
        <v>456</v>
      </c>
      <c r="B652" s="97" t="s">
        <v>457</v>
      </c>
      <c r="C652" s="106">
        <v>9.3001</v>
      </c>
      <c r="D652" s="106">
        <v>9.3001</v>
      </c>
      <c r="E652" s="106">
        <v>0</v>
      </c>
    </row>
    <row r="653" ht="15" hidden="1" spans="1:5">
      <c r="A653" s="97" t="s">
        <v>456</v>
      </c>
      <c r="B653" s="97" t="s">
        <v>457</v>
      </c>
      <c r="C653" s="106">
        <v>0</v>
      </c>
      <c r="D653" s="106">
        <v>0</v>
      </c>
      <c r="E653" s="106">
        <v>0</v>
      </c>
    </row>
    <row r="654" ht="15" hidden="1" spans="1:5">
      <c r="A654" s="97" t="s">
        <v>456</v>
      </c>
      <c r="B654" s="97" t="s">
        <v>457</v>
      </c>
      <c r="C654" s="106">
        <v>0</v>
      </c>
      <c r="D654" s="106">
        <v>0</v>
      </c>
      <c r="E654" s="106">
        <v>0</v>
      </c>
    </row>
    <row r="655" ht="15" hidden="1" spans="1:5">
      <c r="A655" s="97" t="s">
        <v>456</v>
      </c>
      <c r="B655" s="97" t="s">
        <v>457</v>
      </c>
      <c r="C655" s="106">
        <v>9.2937</v>
      </c>
      <c r="D655" s="106">
        <v>9.2937</v>
      </c>
      <c r="E655" s="106">
        <v>0</v>
      </c>
    </row>
    <row r="656" ht="15" hidden="1" spans="1:5">
      <c r="A656" s="97" t="s">
        <v>456</v>
      </c>
      <c r="B656" s="97" t="s">
        <v>457</v>
      </c>
      <c r="C656" s="106">
        <v>0</v>
      </c>
      <c r="D656" s="106">
        <v>0</v>
      </c>
      <c r="E656" s="106">
        <v>0</v>
      </c>
    </row>
    <row r="657" ht="15" hidden="1" spans="1:5">
      <c r="A657" s="97" t="s">
        <v>456</v>
      </c>
      <c r="B657" s="97" t="s">
        <v>457</v>
      </c>
      <c r="C657" s="106">
        <v>7.8007</v>
      </c>
      <c r="D657" s="106">
        <v>7.8007</v>
      </c>
      <c r="E657" s="106">
        <v>0</v>
      </c>
    </row>
    <row r="658" ht="15" hidden="1" spans="1:5">
      <c r="A658" s="97" t="s">
        <v>456</v>
      </c>
      <c r="B658" s="97" t="s">
        <v>457</v>
      </c>
      <c r="C658" s="106">
        <v>29.9303</v>
      </c>
      <c r="D658" s="106">
        <v>29.9303</v>
      </c>
      <c r="E658" s="106">
        <v>0</v>
      </c>
    </row>
    <row r="659" ht="15" hidden="1" spans="1:5">
      <c r="A659" s="97" t="s">
        <v>456</v>
      </c>
      <c r="B659" s="97" t="s">
        <v>457</v>
      </c>
      <c r="C659" s="106">
        <v>0</v>
      </c>
      <c r="D659" s="106">
        <v>0</v>
      </c>
      <c r="E659" s="106">
        <v>0</v>
      </c>
    </row>
    <row r="660" ht="15" hidden="1" spans="1:5">
      <c r="A660" s="97" t="s">
        <v>456</v>
      </c>
      <c r="B660" s="97" t="s">
        <v>457</v>
      </c>
      <c r="C660" s="106">
        <v>25.5362</v>
      </c>
      <c r="D660" s="106">
        <v>25.5362</v>
      </c>
      <c r="E660" s="106">
        <v>0</v>
      </c>
    </row>
    <row r="661" ht="15" hidden="1" spans="1:5">
      <c r="A661" s="97" t="s">
        <v>456</v>
      </c>
      <c r="B661" s="97" t="s">
        <v>457</v>
      </c>
      <c r="C661" s="106">
        <v>25.0467</v>
      </c>
      <c r="D661" s="106">
        <v>25.0467</v>
      </c>
      <c r="E661" s="106">
        <v>0</v>
      </c>
    </row>
    <row r="662" ht="15" hidden="1" spans="1:5">
      <c r="A662" s="97" t="s">
        <v>456</v>
      </c>
      <c r="B662" s="97" t="s">
        <v>457</v>
      </c>
      <c r="C662" s="106">
        <v>9.4025</v>
      </c>
      <c r="D662" s="106">
        <v>9.4025</v>
      </c>
      <c r="E662" s="106">
        <v>0</v>
      </c>
    </row>
    <row r="663" ht="15" hidden="1" spans="1:5">
      <c r="A663" s="97" t="s">
        <v>456</v>
      </c>
      <c r="B663" s="97" t="s">
        <v>457</v>
      </c>
      <c r="C663" s="106">
        <v>0</v>
      </c>
      <c r="D663" s="106">
        <v>0</v>
      </c>
      <c r="E663" s="106">
        <v>0</v>
      </c>
    </row>
    <row r="664" ht="15" hidden="1" spans="1:5">
      <c r="A664" s="97" t="s">
        <v>456</v>
      </c>
      <c r="B664" s="97" t="s">
        <v>457</v>
      </c>
      <c r="C664" s="106">
        <v>69.8228</v>
      </c>
      <c r="D664" s="106">
        <v>69.8228</v>
      </c>
      <c r="E664" s="106">
        <v>0</v>
      </c>
    </row>
    <row r="665" ht="15" hidden="1" spans="1:5">
      <c r="A665" s="97" t="s">
        <v>456</v>
      </c>
      <c r="B665" s="97" t="s">
        <v>457</v>
      </c>
      <c r="C665" s="106">
        <v>0</v>
      </c>
      <c r="D665" s="106">
        <v>0</v>
      </c>
      <c r="E665" s="106">
        <v>0</v>
      </c>
    </row>
    <row r="666" ht="15" hidden="1" spans="1:5">
      <c r="A666" s="97" t="s">
        <v>456</v>
      </c>
      <c r="B666" s="97" t="s">
        <v>457</v>
      </c>
      <c r="C666" s="106">
        <v>0</v>
      </c>
      <c r="D666" s="106">
        <v>0</v>
      </c>
      <c r="E666" s="106">
        <v>0</v>
      </c>
    </row>
    <row r="667" ht="15" hidden="1" spans="1:5">
      <c r="A667" s="97" t="s">
        <v>456</v>
      </c>
      <c r="B667" s="97" t="s">
        <v>457</v>
      </c>
      <c r="C667" s="106">
        <v>14.5476</v>
      </c>
      <c r="D667" s="106">
        <v>14.5476</v>
      </c>
      <c r="E667" s="106">
        <v>0</v>
      </c>
    </row>
    <row r="668" ht="15" hidden="1" spans="1:5">
      <c r="A668" s="97" t="s">
        <v>456</v>
      </c>
      <c r="B668" s="97" t="s">
        <v>457</v>
      </c>
      <c r="C668" s="106">
        <v>10.7956</v>
      </c>
      <c r="D668" s="106">
        <v>10.7956</v>
      </c>
      <c r="E668" s="106">
        <v>0</v>
      </c>
    </row>
    <row r="669" ht="15" hidden="1" spans="1:5">
      <c r="A669" s="97" t="s">
        <v>456</v>
      </c>
      <c r="B669" s="97" t="s">
        <v>457</v>
      </c>
      <c r="C669" s="106">
        <v>0</v>
      </c>
      <c r="D669" s="106">
        <v>0</v>
      </c>
      <c r="E669" s="106">
        <v>0</v>
      </c>
    </row>
    <row r="670" ht="15" hidden="1" spans="1:5">
      <c r="A670" s="97" t="s">
        <v>456</v>
      </c>
      <c r="B670" s="97" t="s">
        <v>457</v>
      </c>
      <c r="C670" s="106">
        <v>14.8095</v>
      </c>
      <c r="D670" s="106">
        <v>14.8095</v>
      </c>
      <c r="E670" s="106">
        <v>0</v>
      </c>
    </row>
    <row r="671" ht="15" hidden="1" spans="1:5">
      <c r="A671" s="97" t="s">
        <v>456</v>
      </c>
      <c r="B671" s="97" t="s">
        <v>457</v>
      </c>
      <c r="C671" s="106">
        <v>0</v>
      </c>
      <c r="D671" s="106">
        <v>0</v>
      </c>
      <c r="E671" s="106">
        <v>0</v>
      </c>
    </row>
    <row r="672" ht="15" hidden="1" spans="1:5">
      <c r="A672" s="97" t="s">
        <v>456</v>
      </c>
      <c r="B672" s="97" t="s">
        <v>457</v>
      </c>
      <c r="C672" s="106">
        <v>34.1132</v>
      </c>
      <c r="D672" s="106">
        <v>34.1132</v>
      </c>
      <c r="E672" s="106">
        <v>0</v>
      </c>
    </row>
    <row r="673" ht="15" hidden="1" spans="1:5">
      <c r="A673" s="97" t="s">
        <v>456</v>
      </c>
      <c r="B673" s="97" t="s">
        <v>457</v>
      </c>
      <c r="C673" s="106">
        <v>33.0672</v>
      </c>
      <c r="D673" s="106">
        <v>33.0672</v>
      </c>
      <c r="E673" s="106">
        <v>0</v>
      </c>
    </row>
    <row r="674" ht="15" hidden="1" spans="1:5">
      <c r="A674" s="97" t="s">
        <v>456</v>
      </c>
      <c r="B674" s="97" t="s">
        <v>457</v>
      </c>
      <c r="C674" s="106">
        <v>0</v>
      </c>
      <c r="D674" s="106">
        <v>0</v>
      </c>
      <c r="E674" s="106">
        <v>0</v>
      </c>
    </row>
    <row r="675" ht="15" hidden="1" spans="1:5">
      <c r="A675" s="97" t="s">
        <v>456</v>
      </c>
      <c r="B675" s="97" t="s">
        <v>457</v>
      </c>
      <c r="C675" s="106">
        <v>19.4961</v>
      </c>
      <c r="D675" s="106">
        <v>19.4961</v>
      </c>
      <c r="E675" s="106">
        <v>0</v>
      </c>
    </row>
    <row r="676" ht="15" hidden="1" spans="1:5">
      <c r="A676" s="97" t="s">
        <v>456</v>
      </c>
      <c r="B676" s="97" t="s">
        <v>457</v>
      </c>
      <c r="C676" s="106">
        <v>0</v>
      </c>
      <c r="D676" s="106">
        <v>0</v>
      </c>
      <c r="E676" s="106">
        <v>0</v>
      </c>
    </row>
    <row r="677" ht="15" hidden="1" spans="1:5">
      <c r="A677" s="97" t="s">
        <v>456</v>
      </c>
      <c r="B677" s="97" t="s">
        <v>457</v>
      </c>
      <c r="C677" s="106">
        <v>5.7943</v>
      </c>
      <c r="D677" s="106">
        <v>5.7943</v>
      </c>
      <c r="E677" s="106">
        <v>0</v>
      </c>
    </row>
    <row r="678" ht="15" hidden="1" spans="1:5">
      <c r="A678" s="97" t="s">
        <v>456</v>
      </c>
      <c r="B678" s="97" t="s">
        <v>457</v>
      </c>
      <c r="C678" s="106">
        <v>455.3098</v>
      </c>
      <c r="D678" s="106">
        <v>455.3098</v>
      </c>
      <c r="E678" s="106">
        <v>0</v>
      </c>
    </row>
    <row r="679" ht="15" hidden="1" spans="1:5">
      <c r="A679" s="97" t="s">
        <v>456</v>
      </c>
      <c r="B679" s="97" t="s">
        <v>457</v>
      </c>
      <c r="C679" s="106">
        <v>4.4798</v>
      </c>
      <c r="D679" s="106">
        <v>4.4798</v>
      </c>
      <c r="E679" s="106">
        <v>0</v>
      </c>
    </row>
    <row r="680" ht="15" hidden="1" spans="1:5">
      <c r="A680" s="97" t="s">
        <v>456</v>
      </c>
      <c r="B680" s="97" t="s">
        <v>457</v>
      </c>
      <c r="C680" s="106">
        <v>0</v>
      </c>
      <c r="D680" s="106">
        <v>0</v>
      </c>
      <c r="E680" s="106">
        <v>0</v>
      </c>
    </row>
    <row r="681" ht="15" hidden="1" spans="1:5">
      <c r="A681" s="97" t="s">
        <v>456</v>
      </c>
      <c r="B681" s="97" t="s">
        <v>457</v>
      </c>
      <c r="C681" s="106">
        <v>12.6112</v>
      </c>
      <c r="D681" s="106">
        <v>12.6112</v>
      </c>
      <c r="E681" s="106">
        <v>0</v>
      </c>
    </row>
    <row r="682" ht="15" hidden="1" spans="1:5">
      <c r="A682" s="97" t="s">
        <v>456</v>
      </c>
      <c r="B682" s="97" t="s">
        <v>457</v>
      </c>
      <c r="C682" s="106">
        <v>0</v>
      </c>
      <c r="D682" s="106">
        <v>0</v>
      </c>
      <c r="E682" s="106">
        <v>0</v>
      </c>
    </row>
    <row r="683" ht="15" hidden="1" spans="1:5">
      <c r="A683" s="97" t="s">
        <v>456</v>
      </c>
      <c r="B683" s="97" t="s">
        <v>457</v>
      </c>
      <c r="C683" s="106">
        <v>8.9133</v>
      </c>
      <c r="D683" s="106">
        <v>8.9133</v>
      </c>
      <c r="E683" s="106">
        <v>0</v>
      </c>
    </row>
    <row r="684" ht="15" hidden="1" spans="1:5">
      <c r="A684" s="97" t="s">
        <v>456</v>
      </c>
      <c r="B684" s="97" t="s">
        <v>457</v>
      </c>
      <c r="C684" s="106">
        <v>7.7155</v>
      </c>
      <c r="D684" s="106">
        <v>7.7155</v>
      </c>
      <c r="E684" s="106">
        <v>0</v>
      </c>
    </row>
    <row r="685" ht="15" hidden="1" spans="1:5">
      <c r="A685" s="97" t="s">
        <v>456</v>
      </c>
      <c r="B685" s="97" t="s">
        <v>457</v>
      </c>
      <c r="C685" s="106">
        <v>3.4407</v>
      </c>
      <c r="D685" s="106">
        <v>3.4407</v>
      </c>
      <c r="E685" s="106">
        <v>0</v>
      </c>
    </row>
    <row r="686" ht="15" hidden="1" spans="1:5">
      <c r="A686" s="97" t="s">
        <v>456</v>
      </c>
      <c r="B686" s="97" t="s">
        <v>457</v>
      </c>
      <c r="C686" s="106">
        <v>6.1191</v>
      </c>
      <c r="D686" s="106">
        <v>6.1191</v>
      </c>
      <c r="E686" s="106">
        <v>0</v>
      </c>
    </row>
    <row r="687" ht="15" hidden="1" spans="1:5">
      <c r="A687" s="97" t="s">
        <v>456</v>
      </c>
      <c r="B687" s="97" t="s">
        <v>457</v>
      </c>
      <c r="C687" s="106">
        <v>2.440464</v>
      </c>
      <c r="D687" s="106">
        <v>2.440464</v>
      </c>
      <c r="E687" s="106">
        <v>0</v>
      </c>
    </row>
    <row r="688" ht="15" hidden="1" spans="1:5">
      <c r="A688" s="97" t="s">
        <v>456</v>
      </c>
      <c r="B688" s="97" t="s">
        <v>457</v>
      </c>
      <c r="C688" s="106">
        <v>13.7009</v>
      </c>
      <c r="D688" s="106">
        <v>13.7009</v>
      </c>
      <c r="E688" s="106">
        <v>0</v>
      </c>
    </row>
    <row r="689" ht="15" hidden="1" spans="1:5">
      <c r="A689" s="97" t="s">
        <v>456</v>
      </c>
      <c r="B689" s="97" t="s">
        <v>457</v>
      </c>
      <c r="C689" s="106">
        <v>0</v>
      </c>
      <c r="D689" s="106">
        <v>0</v>
      </c>
      <c r="E689" s="106">
        <v>0</v>
      </c>
    </row>
    <row r="690" ht="15" hidden="1" spans="1:5">
      <c r="A690" s="97" t="s">
        <v>456</v>
      </c>
      <c r="B690" s="97" t="s">
        <v>457</v>
      </c>
      <c r="C690" s="106">
        <v>9.7168</v>
      </c>
      <c r="D690" s="106">
        <v>9.7168</v>
      </c>
      <c r="E690" s="106">
        <v>0</v>
      </c>
    </row>
    <row r="691" ht="15" hidden="1" spans="1:5">
      <c r="A691" s="97" t="s">
        <v>456</v>
      </c>
      <c r="B691" s="97" t="s">
        <v>457</v>
      </c>
      <c r="C691" s="106">
        <v>9.4908</v>
      </c>
      <c r="D691" s="106">
        <v>9.4908</v>
      </c>
      <c r="E691" s="106">
        <v>0</v>
      </c>
    </row>
    <row r="692" ht="15" hidden="1" spans="1:5">
      <c r="A692" s="97" t="s">
        <v>456</v>
      </c>
      <c r="B692" s="97" t="s">
        <v>457</v>
      </c>
      <c r="C692" s="106">
        <v>13.3774</v>
      </c>
      <c r="D692" s="106">
        <v>13.3774</v>
      </c>
      <c r="E692" s="106">
        <v>0</v>
      </c>
    </row>
    <row r="693" ht="15" hidden="1" spans="1:5">
      <c r="A693" s="97" t="s">
        <v>456</v>
      </c>
      <c r="B693" s="97" t="s">
        <v>457</v>
      </c>
      <c r="C693" s="106">
        <v>0</v>
      </c>
      <c r="D693" s="106">
        <v>0</v>
      </c>
      <c r="E693" s="106">
        <v>0</v>
      </c>
    </row>
    <row r="694" ht="15" hidden="1" spans="1:5">
      <c r="A694" s="97" t="s">
        <v>456</v>
      </c>
      <c r="B694" s="97" t="s">
        <v>457</v>
      </c>
      <c r="C694" s="106">
        <v>14.8732</v>
      </c>
      <c r="D694" s="106">
        <v>14.8732</v>
      </c>
      <c r="E694" s="106">
        <v>0</v>
      </c>
    </row>
    <row r="695" ht="15" hidden="1" spans="1:5">
      <c r="A695" s="97" t="s">
        <v>456</v>
      </c>
      <c r="B695" s="97" t="s">
        <v>457</v>
      </c>
      <c r="C695" s="106">
        <v>0</v>
      </c>
      <c r="D695" s="106">
        <v>0</v>
      </c>
      <c r="E695" s="106">
        <v>0</v>
      </c>
    </row>
    <row r="696" ht="15" hidden="1" spans="1:5">
      <c r="A696" s="97" t="s">
        <v>456</v>
      </c>
      <c r="B696" s="97" t="s">
        <v>457</v>
      </c>
      <c r="C696" s="106">
        <v>32.3428</v>
      </c>
      <c r="D696" s="106">
        <v>32.3428</v>
      </c>
      <c r="E696" s="106">
        <v>0</v>
      </c>
    </row>
    <row r="697" ht="15" hidden="1" spans="1:5">
      <c r="A697" s="97" t="s">
        <v>456</v>
      </c>
      <c r="B697" s="97" t="s">
        <v>457</v>
      </c>
      <c r="C697" s="106">
        <v>0</v>
      </c>
      <c r="D697" s="106">
        <v>0</v>
      </c>
      <c r="E697" s="106">
        <v>0</v>
      </c>
    </row>
    <row r="698" ht="15" hidden="1" spans="1:5">
      <c r="A698" s="97" t="s">
        <v>456</v>
      </c>
      <c r="B698" s="97" t="s">
        <v>457</v>
      </c>
      <c r="C698" s="106">
        <v>314.6914</v>
      </c>
      <c r="D698" s="106">
        <v>314.6914</v>
      </c>
      <c r="E698" s="106">
        <v>0</v>
      </c>
    </row>
    <row r="699" ht="15" hidden="1" spans="1:5">
      <c r="A699" s="97" t="s">
        <v>456</v>
      </c>
      <c r="B699" s="97" t="s">
        <v>457</v>
      </c>
      <c r="C699" s="106">
        <v>0</v>
      </c>
      <c r="D699" s="106">
        <v>0</v>
      </c>
      <c r="E699" s="106">
        <v>0</v>
      </c>
    </row>
    <row r="700" ht="15" hidden="1" spans="1:5">
      <c r="A700" s="97" t="s">
        <v>456</v>
      </c>
      <c r="B700" s="97" t="s">
        <v>457</v>
      </c>
      <c r="C700" s="106">
        <v>399.4387</v>
      </c>
      <c r="D700" s="106">
        <v>399.4387</v>
      </c>
      <c r="E700" s="106">
        <v>0</v>
      </c>
    </row>
    <row r="701" ht="15" hidden="1" spans="1:5">
      <c r="A701" s="97" t="s">
        <v>456</v>
      </c>
      <c r="B701" s="97" t="s">
        <v>457</v>
      </c>
      <c r="C701" s="106">
        <v>179.8571</v>
      </c>
      <c r="D701" s="106">
        <v>179.8571</v>
      </c>
      <c r="E701" s="106">
        <v>0</v>
      </c>
    </row>
    <row r="702" ht="15" hidden="1" spans="1:5">
      <c r="A702" s="97" t="s">
        <v>456</v>
      </c>
      <c r="B702" s="97" t="s">
        <v>457</v>
      </c>
      <c r="C702" s="106">
        <v>0</v>
      </c>
      <c r="D702" s="106">
        <v>0</v>
      </c>
      <c r="E702" s="106">
        <v>0</v>
      </c>
    </row>
    <row r="703" ht="15" hidden="1" spans="1:5">
      <c r="A703" s="97" t="s">
        <v>456</v>
      </c>
      <c r="B703" s="97" t="s">
        <v>457</v>
      </c>
      <c r="C703" s="106">
        <v>140.5117</v>
      </c>
      <c r="D703" s="106">
        <v>140.5117</v>
      </c>
      <c r="E703" s="106">
        <v>0</v>
      </c>
    </row>
    <row r="704" ht="15" hidden="1" spans="1:5">
      <c r="A704" s="97" t="s">
        <v>456</v>
      </c>
      <c r="B704" s="97" t="s">
        <v>457</v>
      </c>
      <c r="C704" s="106">
        <v>0</v>
      </c>
      <c r="D704" s="106">
        <v>0</v>
      </c>
      <c r="E704" s="106">
        <v>0</v>
      </c>
    </row>
    <row r="705" ht="15" hidden="1" spans="1:5">
      <c r="A705" s="97" t="s">
        <v>456</v>
      </c>
      <c r="B705" s="97" t="s">
        <v>457</v>
      </c>
      <c r="C705" s="106">
        <v>39.3325</v>
      </c>
      <c r="D705" s="106">
        <v>39.3325</v>
      </c>
      <c r="E705" s="106">
        <v>0</v>
      </c>
    </row>
    <row r="706" ht="15" hidden="1" spans="1:5">
      <c r="A706" s="97" t="s">
        <v>456</v>
      </c>
      <c r="B706" s="97" t="s">
        <v>457</v>
      </c>
      <c r="C706" s="106">
        <v>226.2179</v>
      </c>
      <c r="D706" s="106">
        <v>226.2179</v>
      </c>
      <c r="E706" s="106">
        <v>0</v>
      </c>
    </row>
    <row r="707" ht="15" hidden="1" spans="1:5">
      <c r="A707" s="97" t="s">
        <v>456</v>
      </c>
      <c r="B707" s="97" t="s">
        <v>457</v>
      </c>
      <c r="C707" s="106">
        <v>121.0409</v>
      </c>
      <c r="D707" s="106">
        <v>121.0409</v>
      </c>
      <c r="E707" s="106">
        <v>0</v>
      </c>
    </row>
    <row r="708" ht="15" hidden="1" spans="1:5">
      <c r="A708" s="97" t="s">
        <v>456</v>
      </c>
      <c r="B708" s="97" t="s">
        <v>457</v>
      </c>
      <c r="C708" s="106">
        <v>176.6898</v>
      </c>
      <c r="D708" s="106">
        <v>176.6898</v>
      </c>
      <c r="E708" s="106">
        <v>0</v>
      </c>
    </row>
    <row r="709" ht="15" hidden="1" spans="1:5">
      <c r="A709" s="97" t="s">
        <v>456</v>
      </c>
      <c r="B709" s="97" t="s">
        <v>457</v>
      </c>
      <c r="C709" s="106">
        <v>0</v>
      </c>
      <c r="D709" s="106">
        <v>0</v>
      </c>
      <c r="E709" s="106">
        <v>0</v>
      </c>
    </row>
    <row r="710" ht="15" hidden="1" spans="1:5">
      <c r="A710" s="97" t="s">
        <v>456</v>
      </c>
      <c r="B710" s="97" t="s">
        <v>457</v>
      </c>
      <c r="C710" s="106">
        <v>77.2475</v>
      </c>
      <c r="D710" s="106">
        <v>77.2475</v>
      </c>
      <c r="E710" s="106">
        <v>0</v>
      </c>
    </row>
    <row r="711" ht="15" hidden="1" spans="1:5">
      <c r="A711" s="97" t="s">
        <v>456</v>
      </c>
      <c r="B711" s="97" t="s">
        <v>457</v>
      </c>
      <c r="C711" s="106">
        <v>32.5124</v>
      </c>
      <c r="D711" s="106">
        <v>32.5124</v>
      </c>
      <c r="E711" s="106">
        <v>0</v>
      </c>
    </row>
    <row r="712" ht="15" hidden="1" spans="1:5">
      <c r="A712" s="97" t="s">
        <v>456</v>
      </c>
      <c r="B712" s="97" t="s">
        <v>457</v>
      </c>
      <c r="C712" s="106">
        <v>71.5897</v>
      </c>
      <c r="D712" s="106">
        <v>71.5897</v>
      </c>
      <c r="E712" s="106">
        <v>0</v>
      </c>
    </row>
    <row r="713" ht="15" hidden="1" spans="1:5">
      <c r="A713" s="97" t="s">
        <v>456</v>
      </c>
      <c r="B713" s="97" t="s">
        <v>457</v>
      </c>
      <c r="C713" s="106">
        <v>39.4005</v>
      </c>
      <c r="D713" s="106">
        <v>39.4005</v>
      </c>
      <c r="E713" s="106">
        <v>0</v>
      </c>
    </row>
    <row r="714" ht="15" hidden="1" spans="1:5">
      <c r="A714" s="97" t="s">
        <v>456</v>
      </c>
      <c r="B714" s="97" t="s">
        <v>457</v>
      </c>
      <c r="C714" s="106">
        <v>0</v>
      </c>
      <c r="D714" s="106">
        <v>0</v>
      </c>
      <c r="E714" s="106">
        <v>0</v>
      </c>
    </row>
    <row r="715" ht="15" hidden="1" spans="1:5">
      <c r="A715" s="97" t="s">
        <v>456</v>
      </c>
      <c r="B715" s="97" t="s">
        <v>457</v>
      </c>
      <c r="C715" s="106">
        <v>78.0616</v>
      </c>
      <c r="D715" s="106">
        <v>78.0616</v>
      </c>
      <c r="E715" s="106">
        <v>0</v>
      </c>
    </row>
    <row r="716" ht="15" hidden="1" spans="1:5">
      <c r="A716" s="97" t="s">
        <v>456</v>
      </c>
      <c r="B716" s="97" t="s">
        <v>457</v>
      </c>
      <c r="C716" s="106">
        <v>77.3178</v>
      </c>
      <c r="D716" s="106">
        <v>77.3178</v>
      </c>
      <c r="E716" s="106">
        <v>0</v>
      </c>
    </row>
    <row r="717" ht="15" hidden="1" spans="1:5">
      <c r="A717" s="97" t="s">
        <v>456</v>
      </c>
      <c r="B717" s="97" t="s">
        <v>457</v>
      </c>
      <c r="C717" s="106">
        <v>0</v>
      </c>
      <c r="D717" s="106">
        <v>0</v>
      </c>
      <c r="E717" s="106">
        <v>0</v>
      </c>
    </row>
    <row r="718" ht="15" hidden="1" spans="1:5">
      <c r="A718" s="97" t="s">
        <v>456</v>
      </c>
      <c r="B718" s="97" t="s">
        <v>457</v>
      </c>
      <c r="C718" s="106">
        <v>31.1527</v>
      </c>
      <c r="D718" s="106">
        <v>31.1527</v>
      </c>
      <c r="E718" s="106">
        <v>0</v>
      </c>
    </row>
    <row r="719" ht="15" hidden="1" spans="1:5">
      <c r="A719" s="97" t="s">
        <v>456</v>
      </c>
      <c r="B719" s="97" t="s">
        <v>457</v>
      </c>
      <c r="C719" s="106">
        <v>0</v>
      </c>
      <c r="D719" s="106">
        <v>0</v>
      </c>
      <c r="E719" s="106">
        <v>0</v>
      </c>
    </row>
    <row r="720" ht="15" hidden="1" spans="1:5">
      <c r="A720" s="97" t="s">
        <v>456</v>
      </c>
      <c r="B720" s="97" t="s">
        <v>457</v>
      </c>
      <c r="C720" s="106">
        <v>23.8976</v>
      </c>
      <c r="D720" s="106">
        <v>23.8976</v>
      </c>
      <c r="E720" s="106">
        <v>0</v>
      </c>
    </row>
    <row r="721" ht="15" hidden="1" spans="1:5">
      <c r="A721" s="97" t="s">
        <v>456</v>
      </c>
      <c r="B721" s="97" t="s">
        <v>457</v>
      </c>
      <c r="C721" s="106">
        <v>0</v>
      </c>
      <c r="D721" s="106">
        <v>0</v>
      </c>
      <c r="E721" s="106">
        <v>0</v>
      </c>
    </row>
    <row r="722" ht="15" hidden="1" spans="1:5">
      <c r="A722" s="97" t="s">
        <v>456</v>
      </c>
      <c r="B722" s="97" t="s">
        <v>457</v>
      </c>
      <c r="C722" s="106">
        <v>34.9298</v>
      </c>
      <c r="D722" s="106">
        <v>34.9298</v>
      </c>
      <c r="E722" s="106">
        <v>0</v>
      </c>
    </row>
    <row r="723" ht="15" hidden="1" spans="1:5">
      <c r="A723" s="97" t="s">
        <v>456</v>
      </c>
      <c r="B723" s="97" t="s">
        <v>457</v>
      </c>
      <c r="C723" s="106">
        <v>63.3026</v>
      </c>
      <c r="D723" s="106">
        <v>63.3026</v>
      </c>
      <c r="E723" s="106">
        <v>0</v>
      </c>
    </row>
    <row r="724" ht="15" hidden="1" spans="1:5">
      <c r="A724" s="97" t="s">
        <v>456</v>
      </c>
      <c r="B724" s="97" t="s">
        <v>457</v>
      </c>
      <c r="C724" s="106">
        <v>32.0636</v>
      </c>
      <c r="D724" s="106">
        <v>32.0636</v>
      </c>
      <c r="E724" s="106">
        <v>0</v>
      </c>
    </row>
    <row r="725" ht="15" hidden="1" spans="1:5">
      <c r="A725" s="97" t="s">
        <v>456</v>
      </c>
      <c r="B725" s="97" t="s">
        <v>457</v>
      </c>
      <c r="C725" s="106">
        <v>215.5315</v>
      </c>
      <c r="D725" s="106">
        <v>215.5315</v>
      </c>
      <c r="E725" s="106">
        <v>0</v>
      </c>
    </row>
    <row r="726" ht="15" hidden="1" spans="1:5">
      <c r="A726" s="97" t="s">
        <v>456</v>
      </c>
      <c r="B726" s="97" t="s">
        <v>457</v>
      </c>
      <c r="C726" s="106">
        <v>34.999</v>
      </c>
      <c r="D726" s="106">
        <v>34.999</v>
      </c>
      <c r="E726" s="106">
        <v>0</v>
      </c>
    </row>
    <row r="727" ht="15" hidden="1" spans="1:5">
      <c r="A727" s="97" t="s">
        <v>456</v>
      </c>
      <c r="B727" s="97" t="s">
        <v>457</v>
      </c>
      <c r="C727" s="106">
        <v>0</v>
      </c>
      <c r="D727" s="106">
        <v>0</v>
      </c>
      <c r="E727" s="106">
        <v>0</v>
      </c>
    </row>
    <row r="728" ht="15" hidden="1" spans="1:5">
      <c r="A728" s="97" t="s">
        <v>456</v>
      </c>
      <c r="B728" s="97" t="s">
        <v>457</v>
      </c>
      <c r="C728" s="106">
        <v>13.4661</v>
      </c>
      <c r="D728" s="106">
        <v>13.4661</v>
      </c>
      <c r="E728" s="106">
        <v>0</v>
      </c>
    </row>
    <row r="729" ht="15" hidden="1" spans="1:5">
      <c r="A729" s="97" t="s">
        <v>456</v>
      </c>
      <c r="B729" s="97" t="s">
        <v>457</v>
      </c>
      <c r="C729" s="106">
        <v>0</v>
      </c>
      <c r="D729" s="106">
        <v>0</v>
      </c>
      <c r="E729" s="106">
        <v>0</v>
      </c>
    </row>
    <row r="730" ht="15" hidden="1" spans="1:5">
      <c r="A730" s="97" t="s">
        <v>456</v>
      </c>
      <c r="B730" s="97" t="s">
        <v>457</v>
      </c>
      <c r="C730" s="106">
        <v>11.1413</v>
      </c>
      <c r="D730" s="106">
        <v>11.1413</v>
      </c>
      <c r="E730" s="106">
        <v>0</v>
      </c>
    </row>
    <row r="731" ht="15" hidden="1" spans="1:5">
      <c r="A731" s="97" t="s">
        <v>456</v>
      </c>
      <c r="B731" s="97" t="s">
        <v>457</v>
      </c>
      <c r="C731" s="106">
        <v>7.6492</v>
      </c>
      <c r="D731" s="106">
        <v>7.6492</v>
      </c>
      <c r="E731" s="106">
        <v>0</v>
      </c>
    </row>
    <row r="732" ht="15" hidden="1" spans="1:5">
      <c r="A732" s="97" t="s">
        <v>456</v>
      </c>
      <c r="B732" s="97" t="s">
        <v>457</v>
      </c>
      <c r="C732" s="106">
        <v>12.1633</v>
      </c>
      <c r="D732" s="106">
        <v>12.1633</v>
      </c>
      <c r="E732" s="106">
        <v>0</v>
      </c>
    </row>
    <row r="733" ht="15" hidden="1" spans="1:5">
      <c r="A733" s="97" t="s">
        <v>456</v>
      </c>
      <c r="B733" s="97" t="s">
        <v>457</v>
      </c>
      <c r="C733" s="106">
        <v>0</v>
      </c>
      <c r="D733" s="106">
        <v>0</v>
      </c>
      <c r="E733" s="106">
        <v>0</v>
      </c>
    </row>
    <row r="734" ht="15" hidden="1" spans="1:5">
      <c r="A734" s="97" t="s">
        <v>456</v>
      </c>
      <c r="B734" s="97" t="s">
        <v>457</v>
      </c>
      <c r="C734" s="106">
        <v>6.0482</v>
      </c>
      <c r="D734" s="106">
        <v>6.0482</v>
      </c>
      <c r="E734" s="106">
        <v>0</v>
      </c>
    </row>
    <row r="735" ht="15" hidden="1" spans="1:5">
      <c r="A735" s="97" t="s">
        <v>456</v>
      </c>
      <c r="B735" s="97" t="s">
        <v>457</v>
      </c>
      <c r="C735" s="106">
        <v>3.6682</v>
      </c>
      <c r="D735" s="106">
        <v>3.6682</v>
      </c>
      <c r="E735" s="106">
        <v>0</v>
      </c>
    </row>
    <row r="736" ht="15" hidden="1" spans="1:5">
      <c r="A736" s="97" t="s">
        <v>456</v>
      </c>
      <c r="B736" s="97" t="s">
        <v>457</v>
      </c>
      <c r="C736" s="106">
        <v>66.8465</v>
      </c>
      <c r="D736" s="106">
        <v>66.8465</v>
      </c>
      <c r="E736" s="106">
        <v>0</v>
      </c>
    </row>
    <row r="737" ht="15" hidden="1" spans="1:5">
      <c r="A737" s="97" t="s">
        <v>456</v>
      </c>
      <c r="B737" s="97" t="s">
        <v>457</v>
      </c>
      <c r="C737" s="106">
        <v>78.2265</v>
      </c>
      <c r="D737" s="106">
        <v>78.2265</v>
      </c>
      <c r="E737" s="106">
        <v>0</v>
      </c>
    </row>
    <row r="738" ht="15" hidden="1" spans="1:5">
      <c r="A738" s="97" t="s">
        <v>456</v>
      </c>
      <c r="B738" s="97" t="s">
        <v>457</v>
      </c>
      <c r="C738" s="106">
        <v>0</v>
      </c>
      <c r="D738" s="106">
        <v>0</v>
      </c>
      <c r="E738" s="106">
        <v>0</v>
      </c>
    </row>
    <row r="739" ht="15" hidden="1" spans="1:5">
      <c r="A739" s="97" t="s">
        <v>456</v>
      </c>
      <c r="B739" s="97" t="s">
        <v>457</v>
      </c>
      <c r="C739" s="106">
        <v>11.6307</v>
      </c>
      <c r="D739" s="106">
        <v>11.6307</v>
      </c>
      <c r="E739" s="106">
        <v>0</v>
      </c>
    </row>
    <row r="740" ht="15" hidden="1" spans="1:5">
      <c r="A740" s="97" t="s">
        <v>456</v>
      </c>
      <c r="B740" s="97" t="s">
        <v>457</v>
      </c>
      <c r="C740" s="106">
        <v>5.8642</v>
      </c>
      <c r="D740" s="106">
        <v>5.8642</v>
      </c>
      <c r="E740" s="106">
        <v>0</v>
      </c>
    </row>
    <row r="741" ht="15" hidden="1" spans="1:5">
      <c r="A741" s="97" t="s">
        <v>456</v>
      </c>
      <c r="B741" s="97" t="s">
        <v>457</v>
      </c>
      <c r="C741" s="106">
        <v>8.8155</v>
      </c>
      <c r="D741" s="106">
        <v>8.8155</v>
      </c>
      <c r="E741" s="106">
        <v>0</v>
      </c>
    </row>
    <row r="742" ht="15" hidden="1" spans="1:5">
      <c r="A742" s="97" t="s">
        <v>456</v>
      </c>
      <c r="B742" s="97" t="s">
        <v>457</v>
      </c>
      <c r="C742" s="106">
        <v>2.882</v>
      </c>
      <c r="D742" s="106">
        <v>2.882</v>
      </c>
      <c r="E742" s="106">
        <v>0</v>
      </c>
    </row>
    <row r="743" ht="15" hidden="1" spans="1:5">
      <c r="A743" s="97" t="s">
        <v>456</v>
      </c>
      <c r="B743" s="97" t="s">
        <v>457</v>
      </c>
      <c r="C743" s="106">
        <v>107.0603</v>
      </c>
      <c r="D743" s="106">
        <v>107.0603</v>
      </c>
      <c r="E743" s="106">
        <v>0</v>
      </c>
    </row>
    <row r="744" ht="15" hidden="1" spans="1:5">
      <c r="A744" s="97" t="s">
        <v>456</v>
      </c>
      <c r="B744" s="97" t="s">
        <v>457</v>
      </c>
      <c r="C744" s="106">
        <v>0</v>
      </c>
      <c r="D744" s="106">
        <v>0</v>
      </c>
      <c r="E744" s="106">
        <v>0</v>
      </c>
    </row>
    <row r="745" ht="15" hidden="1" spans="1:5">
      <c r="A745" s="97" t="s">
        <v>456</v>
      </c>
      <c r="B745" s="97" t="s">
        <v>457</v>
      </c>
      <c r="C745" s="106">
        <v>0</v>
      </c>
      <c r="D745" s="106">
        <v>0</v>
      </c>
      <c r="E745" s="106">
        <v>0</v>
      </c>
    </row>
    <row r="746" ht="15" hidden="1" spans="1:5">
      <c r="A746" s="97" t="s">
        <v>456</v>
      </c>
      <c r="B746" s="97" t="s">
        <v>457</v>
      </c>
      <c r="C746" s="106">
        <v>0</v>
      </c>
      <c r="D746" s="106">
        <v>0</v>
      </c>
      <c r="E746" s="106">
        <v>0</v>
      </c>
    </row>
    <row r="747" ht="15" hidden="1" spans="1:5">
      <c r="A747" s="97" t="s">
        <v>456</v>
      </c>
      <c r="B747" s="97" t="s">
        <v>457</v>
      </c>
      <c r="C747" s="106">
        <v>43.2764</v>
      </c>
      <c r="D747" s="106">
        <v>43.2764</v>
      </c>
      <c r="E747" s="106">
        <v>0</v>
      </c>
    </row>
    <row r="748" ht="15" hidden="1" spans="1:5">
      <c r="A748" s="97" t="s">
        <v>456</v>
      </c>
      <c r="B748" s="97" t="s">
        <v>457</v>
      </c>
      <c r="C748" s="106">
        <v>26.8364</v>
      </c>
      <c r="D748" s="106">
        <v>26.8364</v>
      </c>
      <c r="E748" s="106">
        <v>0</v>
      </c>
    </row>
    <row r="749" ht="15" hidden="1" spans="1:5">
      <c r="A749" s="97" t="s">
        <v>456</v>
      </c>
      <c r="B749" s="97" t="s">
        <v>457</v>
      </c>
      <c r="C749" s="106">
        <v>16.4147</v>
      </c>
      <c r="D749" s="106">
        <v>16.4147</v>
      </c>
      <c r="E749" s="106">
        <v>0</v>
      </c>
    </row>
    <row r="750" ht="15" hidden="1" spans="1:5">
      <c r="A750" s="97" t="s">
        <v>456</v>
      </c>
      <c r="B750" s="97" t="s">
        <v>457</v>
      </c>
      <c r="C750" s="106">
        <v>0</v>
      </c>
      <c r="D750" s="106">
        <v>0</v>
      </c>
      <c r="E750" s="106">
        <v>0</v>
      </c>
    </row>
    <row r="751" ht="15" hidden="1" spans="1:5">
      <c r="A751" s="97" t="s">
        <v>456</v>
      </c>
      <c r="B751" s="97" t="s">
        <v>457</v>
      </c>
      <c r="C751" s="106">
        <v>18.2949</v>
      </c>
      <c r="D751" s="106">
        <v>18.2949</v>
      </c>
      <c r="E751" s="106">
        <v>0</v>
      </c>
    </row>
    <row r="752" ht="15" hidden="1" spans="1:5">
      <c r="A752" s="97" t="s">
        <v>456</v>
      </c>
      <c r="B752" s="97" t="s">
        <v>457</v>
      </c>
      <c r="C752" s="106">
        <v>14.6279</v>
      </c>
      <c r="D752" s="106">
        <v>14.6279</v>
      </c>
      <c r="E752" s="106">
        <v>0</v>
      </c>
    </row>
    <row r="753" ht="15" hidden="1" spans="1:5">
      <c r="A753" s="97" t="s">
        <v>456</v>
      </c>
      <c r="B753" s="97" t="s">
        <v>457</v>
      </c>
      <c r="C753" s="106">
        <v>13.3801</v>
      </c>
      <c r="D753" s="106">
        <v>13.3801</v>
      </c>
      <c r="E753" s="106">
        <v>0</v>
      </c>
    </row>
    <row r="754" ht="15" hidden="1" spans="1:5">
      <c r="A754" s="97" t="s">
        <v>456</v>
      </c>
      <c r="B754" s="97" t="s">
        <v>457</v>
      </c>
      <c r="C754" s="106">
        <v>0</v>
      </c>
      <c r="D754" s="106">
        <v>0</v>
      </c>
      <c r="E754" s="106">
        <v>0</v>
      </c>
    </row>
    <row r="755" ht="15" hidden="1" spans="1:5">
      <c r="A755" s="97" t="s">
        <v>456</v>
      </c>
      <c r="B755" s="97" t="s">
        <v>457</v>
      </c>
      <c r="C755" s="106">
        <v>0</v>
      </c>
      <c r="D755" s="106">
        <v>0</v>
      </c>
      <c r="E755" s="106">
        <v>0</v>
      </c>
    </row>
    <row r="756" ht="15" hidden="1" spans="1:5">
      <c r="A756" s="97" t="s">
        <v>456</v>
      </c>
      <c r="B756" s="97" t="s">
        <v>457</v>
      </c>
      <c r="C756" s="106">
        <v>24.3724</v>
      </c>
      <c r="D756" s="106">
        <v>24.3724</v>
      </c>
      <c r="E756" s="106">
        <v>0</v>
      </c>
    </row>
    <row r="757" ht="15" hidden="1" spans="1:5">
      <c r="A757" s="97" t="s">
        <v>456</v>
      </c>
      <c r="B757" s="97" t="s">
        <v>457</v>
      </c>
      <c r="C757" s="106">
        <v>20.483</v>
      </c>
      <c r="D757" s="106">
        <v>20.483</v>
      </c>
      <c r="E757" s="106">
        <v>0</v>
      </c>
    </row>
    <row r="758" ht="15" hidden="1" spans="1:5">
      <c r="A758" s="97" t="s">
        <v>456</v>
      </c>
      <c r="B758" s="97" t="s">
        <v>457</v>
      </c>
      <c r="C758" s="106">
        <v>20.2579</v>
      </c>
      <c r="D758" s="106">
        <v>20.2579</v>
      </c>
      <c r="E758" s="106">
        <v>0</v>
      </c>
    </row>
    <row r="759" ht="15" hidden="1" spans="1:5">
      <c r="A759" s="97" t="s">
        <v>456</v>
      </c>
      <c r="B759" s="97" t="s">
        <v>457</v>
      </c>
      <c r="C759" s="106">
        <v>34.2455</v>
      </c>
      <c r="D759" s="106">
        <v>34.2455</v>
      </c>
      <c r="E759" s="106">
        <v>0</v>
      </c>
    </row>
    <row r="760" ht="15" hidden="1" spans="1:5">
      <c r="A760" s="97" t="s">
        <v>456</v>
      </c>
      <c r="B760" s="97" t="s">
        <v>457</v>
      </c>
      <c r="C760" s="106">
        <v>0</v>
      </c>
      <c r="D760" s="106">
        <v>0</v>
      </c>
      <c r="E760" s="106">
        <v>0</v>
      </c>
    </row>
    <row r="761" ht="15" hidden="1" spans="1:5">
      <c r="A761" s="97" t="s">
        <v>456</v>
      </c>
      <c r="B761" s="97" t="s">
        <v>457</v>
      </c>
      <c r="C761" s="106">
        <v>13.8342</v>
      </c>
      <c r="D761" s="106">
        <v>13.8342</v>
      </c>
      <c r="E761" s="106">
        <v>0</v>
      </c>
    </row>
    <row r="762" ht="15" hidden="1" spans="1:5">
      <c r="A762" s="97" t="s">
        <v>456</v>
      </c>
      <c r="B762" s="97" t="s">
        <v>457</v>
      </c>
      <c r="C762" s="106">
        <v>0</v>
      </c>
      <c r="D762" s="106">
        <v>0</v>
      </c>
      <c r="E762" s="106">
        <v>0</v>
      </c>
    </row>
    <row r="763" ht="15" hidden="1" spans="1:5">
      <c r="A763" s="97" t="s">
        <v>456</v>
      </c>
      <c r="B763" s="97" t="s">
        <v>457</v>
      </c>
      <c r="C763" s="106">
        <v>11.6622</v>
      </c>
      <c r="D763" s="106">
        <v>11.6622</v>
      </c>
      <c r="E763" s="106">
        <v>0</v>
      </c>
    </row>
    <row r="764" ht="15" hidden="1" spans="1:5">
      <c r="A764" s="97" t="s">
        <v>456</v>
      </c>
      <c r="B764" s="97" t="s">
        <v>457</v>
      </c>
      <c r="C764" s="106">
        <v>0</v>
      </c>
      <c r="D764" s="106">
        <v>0</v>
      </c>
      <c r="E764" s="106">
        <v>0</v>
      </c>
    </row>
    <row r="765" ht="15" hidden="1" spans="1:5">
      <c r="A765" s="97" t="s">
        <v>456</v>
      </c>
      <c r="B765" s="97" t="s">
        <v>457</v>
      </c>
      <c r="C765" s="106">
        <v>0</v>
      </c>
      <c r="D765" s="106">
        <v>0</v>
      </c>
      <c r="E765" s="106">
        <v>0</v>
      </c>
    </row>
    <row r="766" ht="15" hidden="1" spans="1:5">
      <c r="A766" s="97" t="s">
        <v>456</v>
      </c>
      <c r="B766" s="97" t="s">
        <v>457</v>
      </c>
      <c r="C766" s="106">
        <v>12.1861</v>
      </c>
      <c r="D766" s="106">
        <v>12.1861</v>
      </c>
      <c r="E766" s="106">
        <v>0</v>
      </c>
    </row>
    <row r="767" ht="15" hidden="1" spans="1:5">
      <c r="A767" s="97" t="s">
        <v>456</v>
      </c>
      <c r="B767" s="97" t="s">
        <v>457</v>
      </c>
      <c r="C767" s="106">
        <v>5.4915</v>
      </c>
      <c r="D767" s="106">
        <v>5.4915</v>
      </c>
      <c r="E767" s="106">
        <v>0</v>
      </c>
    </row>
    <row r="768" ht="15" hidden="1" spans="1:5">
      <c r="A768" s="97" t="s">
        <v>456</v>
      </c>
      <c r="B768" s="97" t="s">
        <v>457</v>
      </c>
      <c r="C768" s="106">
        <v>9.5844</v>
      </c>
      <c r="D768" s="106">
        <v>9.5844</v>
      </c>
      <c r="E768" s="106">
        <v>0</v>
      </c>
    </row>
    <row r="769" ht="15" hidden="1" spans="1:5">
      <c r="A769" s="97" t="s">
        <v>456</v>
      </c>
      <c r="B769" s="97" t="s">
        <v>457</v>
      </c>
      <c r="C769" s="106">
        <v>0</v>
      </c>
      <c r="D769" s="106">
        <v>0</v>
      </c>
      <c r="E769" s="106">
        <v>0</v>
      </c>
    </row>
    <row r="770" ht="15" hidden="1" spans="1:5">
      <c r="A770" s="97" t="s">
        <v>456</v>
      </c>
      <c r="B770" s="97" t="s">
        <v>457</v>
      </c>
      <c r="C770" s="106">
        <v>0</v>
      </c>
      <c r="D770" s="106">
        <v>0</v>
      </c>
      <c r="E770" s="106">
        <v>0</v>
      </c>
    </row>
    <row r="771" ht="15" hidden="1" spans="1:5">
      <c r="A771" s="97" t="s">
        <v>456</v>
      </c>
      <c r="B771" s="97" t="s">
        <v>457</v>
      </c>
      <c r="C771" s="106">
        <v>34.8613</v>
      </c>
      <c r="D771" s="106">
        <v>34.8613</v>
      </c>
      <c r="E771" s="106">
        <v>0</v>
      </c>
    </row>
    <row r="772" ht="15" hidden="1" spans="1:5">
      <c r="A772" s="97" t="s">
        <v>456</v>
      </c>
      <c r="B772" s="97" t="s">
        <v>457</v>
      </c>
      <c r="C772" s="106">
        <v>14.041</v>
      </c>
      <c r="D772" s="106">
        <v>14.041</v>
      </c>
      <c r="E772" s="106">
        <v>0</v>
      </c>
    </row>
    <row r="773" ht="15" hidden="1" spans="1:5">
      <c r="A773" s="97" t="s">
        <v>456</v>
      </c>
      <c r="B773" s="97" t="s">
        <v>457</v>
      </c>
      <c r="C773" s="106">
        <v>0</v>
      </c>
      <c r="D773" s="106">
        <v>0</v>
      </c>
      <c r="E773" s="106">
        <v>0</v>
      </c>
    </row>
    <row r="774" ht="15" hidden="1" spans="1:5">
      <c r="A774" s="97" t="s">
        <v>456</v>
      </c>
      <c r="B774" s="97" t="s">
        <v>457</v>
      </c>
      <c r="C774" s="106">
        <v>38.1199</v>
      </c>
      <c r="D774" s="106">
        <v>38.1199</v>
      </c>
      <c r="E774" s="106">
        <v>0</v>
      </c>
    </row>
    <row r="775" ht="15" hidden="1" spans="1:5">
      <c r="A775" s="97" t="s">
        <v>456</v>
      </c>
      <c r="B775" s="97" t="s">
        <v>457</v>
      </c>
      <c r="C775" s="106">
        <v>8.6306</v>
      </c>
      <c r="D775" s="106">
        <v>8.6306</v>
      </c>
      <c r="E775" s="106">
        <v>0</v>
      </c>
    </row>
    <row r="776" ht="15" hidden="1" spans="1:5">
      <c r="A776" s="97" t="s">
        <v>456</v>
      </c>
      <c r="B776" s="97" t="s">
        <v>457</v>
      </c>
      <c r="C776" s="106">
        <v>19.3289</v>
      </c>
      <c r="D776" s="106">
        <v>19.3289</v>
      </c>
      <c r="E776" s="106">
        <v>0</v>
      </c>
    </row>
    <row r="777" ht="15" hidden="1" spans="1:5">
      <c r="A777" s="97" t="s">
        <v>456</v>
      </c>
      <c r="B777" s="97" t="s">
        <v>457</v>
      </c>
      <c r="C777" s="106">
        <v>120.132</v>
      </c>
      <c r="D777" s="106">
        <v>120.132</v>
      </c>
      <c r="E777" s="106">
        <v>0</v>
      </c>
    </row>
    <row r="778" ht="15" hidden="1" spans="1:5">
      <c r="A778" s="97" t="s">
        <v>456</v>
      </c>
      <c r="B778" s="97" t="s">
        <v>457</v>
      </c>
      <c r="C778" s="106">
        <v>15.4427</v>
      </c>
      <c r="D778" s="106">
        <v>15.4427</v>
      </c>
      <c r="E778" s="106">
        <v>0</v>
      </c>
    </row>
    <row r="779" ht="15" hidden="1" spans="1:5">
      <c r="A779" s="97" t="s">
        <v>456</v>
      </c>
      <c r="B779" s="97" t="s">
        <v>457</v>
      </c>
      <c r="C779" s="106">
        <v>0</v>
      </c>
      <c r="D779" s="106">
        <v>0</v>
      </c>
      <c r="E779" s="106">
        <v>0</v>
      </c>
    </row>
    <row r="780" ht="15" hidden="1" spans="1:5">
      <c r="A780" s="97" t="s">
        <v>456</v>
      </c>
      <c r="B780" s="97" t="s">
        <v>457</v>
      </c>
      <c r="C780" s="106">
        <v>119.9259</v>
      </c>
      <c r="D780" s="106">
        <v>119.9259</v>
      </c>
      <c r="E780" s="106">
        <v>0</v>
      </c>
    </row>
    <row r="781" ht="15" hidden="1" spans="1:5">
      <c r="A781" s="97" t="s">
        <v>456</v>
      </c>
      <c r="B781" s="97" t="s">
        <v>457</v>
      </c>
      <c r="C781" s="106">
        <v>0</v>
      </c>
      <c r="D781" s="106">
        <v>0</v>
      </c>
      <c r="E781" s="106">
        <v>0</v>
      </c>
    </row>
    <row r="782" ht="15" hidden="1" spans="1:5">
      <c r="A782" s="97" t="s">
        <v>456</v>
      </c>
      <c r="B782" s="97" t="s">
        <v>457</v>
      </c>
      <c r="C782" s="106">
        <v>0</v>
      </c>
      <c r="D782" s="106">
        <v>0</v>
      </c>
      <c r="E782" s="106">
        <v>0</v>
      </c>
    </row>
    <row r="783" ht="15" hidden="1" spans="1:5">
      <c r="A783" s="97" t="s">
        <v>456</v>
      </c>
      <c r="B783" s="97" t="s">
        <v>457</v>
      </c>
      <c r="C783" s="106">
        <v>14.2629</v>
      </c>
      <c r="D783" s="106">
        <v>14.2629</v>
      </c>
      <c r="E783" s="106">
        <v>0</v>
      </c>
    </row>
    <row r="784" ht="15" hidden="1" spans="1:5">
      <c r="A784" s="97" t="s">
        <v>456</v>
      </c>
      <c r="B784" s="97" t="s">
        <v>457</v>
      </c>
      <c r="C784" s="106">
        <v>21.2667</v>
      </c>
      <c r="D784" s="106">
        <v>21.2667</v>
      </c>
      <c r="E784" s="106">
        <v>0</v>
      </c>
    </row>
    <row r="785" ht="15" hidden="1" spans="1:5">
      <c r="A785" s="97" t="s">
        <v>456</v>
      </c>
      <c r="B785" s="97" t="s">
        <v>457</v>
      </c>
      <c r="C785" s="106">
        <v>11.0049</v>
      </c>
      <c r="D785" s="106">
        <v>11.0049</v>
      </c>
      <c r="E785" s="106">
        <v>0</v>
      </c>
    </row>
    <row r="786" ht="15" hidden="1" spans="1:5">
      <c r="A786" s="97" t="s">
        <v>456</v>
      </c>
      <c r="B786" s="97" t="s">
        <v>457</v>
      </c>
      <c r="C786" s="106">
        <v>43.6794</v>
      </c>
      <c r="D786" s="106">
        <v>43.6794</v>
      </c>
      <c r="E786" s="106">
        <v>0</v>
      </c>
    </row>
    <row r="787" ht="15" hidden="1" spans="1:5">
      <c r="A787" s="97" t="s">
        <v>456</v>
      </c>
      <c r="B787" s="97" t="s">
        <v>457</v>
      </c>
      <c r="C787" s="106">
        <v>10.161</v>
      </c>
      <c r="D787" s="106">
        <v>10.161</v>
      </c>
      <c r="E787" s="106">
        <v>0</v>
      </c>
    </row>
    <row r="788" ht="15" hidden="1" spans="1:5">
      <c r="A788" s="97" t="s">
        <v>456</v>
      </c>
      <c r="B788" s="97" t="s">
        <v>457</v>
      </c>
      <c r="C788" s="106">
        <v>6.5417</v>
      </c>
      <c r="D788" s="106">
        <v>6.5417</v>
      </c>
      <c r="E788" s="106">
        <v>0</v>
      </c>
    </row>
    <row r="789" ht="15" hidden="1" spans="1:5">
      <c r="A789" s="97" t="s">
        <v>456</v>
      </c>
      <c r="B789" s="97" t="s">
        <v>457</v>
      </c>
      <c r="C789" s="106">
        <v>19.7947</v>
      </c>
      <c r="D789" s="106">
        <v>19.7947</v>
      </c>
      <c r="E789" s="106">
        <v>0</v>
      </c>
    </row>
    <row r="790" ht="15" hidden="1" spans="1:5">
      <c r="A790" s="97" t="s">
        <v>456</v>
      </c>
      <c r="B790" s="97" t="s">
        <v>457</v>
      </c>
      <c r="C790" s="106">
        <v>3.6359</v>
      </c>
      <c r="D790" s="106">
        <v>3.6359</v>
      </c>
      <c r="E790" s="106">
        <v>0</v>
      </c>
    </row>
    <row r="791" ht="15" hidden="1" spans="1:5">
      <c r="A791" s="97" t="s">
        <v>456</v>
      </c>
      <c r="B791" s="97" t="s">
        <v>457</v>
      </c>
      <c r="C791" s="106">
        <v>0</v>
      </c>
      <c r="D791" s="106">
        <v>0</v>
      </c>
      <c r="E791" s="106">
        <v>0</v>
      </c>
    </row>
    <row r="792" ht="15" hidden="1" spans="1:5">
      <c r="A792" s="97" t="s">
        <v>456</v>
      </c>
      <c r="B792" s="97" t="s">
        <v>457</v>
      </c>
      <c r="C792" s="106">
        <v>0</v>
      </c>
      <c r="D792" s="106">
        <v>0</v>
      </c>
      <c r="E792" s="106">
        <v>0</v>
      </c>
    </row>
    <row r="793" ht="15" hidden="1" spans="1:5">
      <c r="A793" s="97" t="s">
        <v>456</v>
      </c>
      <c r="B793" s="97" t="s">
        <v>457</v>
      </c>
      <c r="C793" s="106">
        <v>55.921</v>
      </c>
      <c r="D793" s="106">
        <v>55.921</v>
      </c>
      <c r="E793" s="106">
        <v>0</v>
      </c>
    </row>
    <row r="794" ht="15" hidden="1" spans="1:5">
      <c r="A794" s="97" t="s">
        <v>456</v>
      </c>
      <c r="B794" s="97" t="s">
        <v>457</v>
      </c>
      <c r="C794" s="106">
        <v>0</v>
      </c>
      <c r="D794" s="106">
        <v>0</v>
      </c>
      <c r="E794" s="106">
        <v>0</v>
      </c>
    </row>
    <row r="795" ht="15" hidden="1" spans="1:5">
      <c r="A795" s="97" t="s">
        <v>456</v>
      </c>
      <c r="B795" s="97" t="s">
        <v>457</v>
      </c>
      <c r="C795" s="106">
        <v>31.3042</v>
      </c>
      <c r="D795" s="106">
        <v>31.3042</v>
      </c>
      <c r="E795" s="106">
        <v>0</v>
      </c>
    </row>
    <row r="796" ht="15" hidden="1" spans="1:5">
      <c r="A796" s="97" t="s">
        <v>456</v>
      </c>
      <c r="B796" s="97" t="s">
        <v>457</v>
      </c>
      <c r="C796" s="106">
        <v>326.2799</v>
      </c>
      <c r="D796" s="106">
        <v>326.2799</v>
      </c>
      <c r="E796" s="106">
        <v>0</v>
      </c>
    </row>
    <row r="797" ht="15" hidden="1" spans="1:5">
      <c r="A797" s="97" t="s">
        <v>456</v>
      </c>
      <c r="B797" s="97" t="s">
        <v>457</v>
      </c>
      <c r="C797" s="106">
        <v>0</v>
      </c>
      <c r="D797" s="106">
        <v>0</v>
      </c>
      <c r="E797" s="106">
        <v>0</v>
      </c>
    </row>
    <row r="798" ht="15" hidden="1" spans="1:5">
      <c r="A798" s="97" t="s">
        <v>456</v>
      </c>
      <c r="B798" s="97" t="s">
        <v>457</v>
      </c>
      <c r="C798" s="106">
        <v>2.8314</v>
      </c>
      <c r="D798" s="106">
        <v>2.8314</v>
      </c>
      <c r="E798" s="106">
        <v>0</v>
      </c>
    </row>
    <row r="799" ht="15" hidden="1" spans="1:5">
      <c r="A799" s="97" t="s">
        <v>456</v>
      </c>
      <c r="B799" s="97" t="s">
        <v>457</v>
      </c>
      <c r="C799" s="106">
        <v>0</v>
      </c>
      <c r="D799" s="106">
        <v>0</v>
      </c>
      <c r="E799" s="106">
        <v>0</v>
      </c>
    </row>
    <row r="800" ht="15" hidden="1" spans="1:5">
      <c r="A800" s="97" t="s">
        <v>456</v>
      </c>
      <c r="B800" s="97" t="s">
        <v>457</v>
      </c>
      <c r="C800" s="106">
        <v>41.0092</v>
      </c>
      <c r="D800" s="106">
        <v>41.0092</v>
      </c>
      <c r="E800" s="106">
        <v>0</v>
      </c>
    </row>
    <row r="801" ht="15" hidden="1" spans="1:5">
      <c r="A801" s="97" t="s">
        <v>456</v>
      </c>
      <c r="B801" s="97" t="s">
        <v>457</v>
      </c>
      <c r="C801" s="106">
        <v>0</v>
      </c>
      <c r="D801" s="106">
        <v>0</v>
      </c>
      <c r="E801" s="106">
        <v>0</v>
      </c>
    </row>
    <row r="802" ht="15" hidden="1" spans="1:5">
      <c r="A802" s="97" t="s">
        <v>456</v>
      </c>
      <c r="B802" s="97" t="s">
        <v>457</v>
      </c>
      <c r="C802" s="106">
        <v>32.6977</v>
      </c>
      <c r="D802" s="106">
        <v>32.6977</v>
      </c>
      <c r="E802" s="106">
        <v>0</v>
      </c>
    </row>
    <row r="803" ht="15" hidden="1" spans="1:5">
      <c r="A803" s="97" t="s">
        <v>456</v>
      </c>
      <c r="B803" s="97" t="s">
        <v>457</v>
      </c>
      <c r="C803" s="106">
        <v>0</v>
      </c>
      <c r="D803" s="106">
        <v>0</v>
      </c>
      <c r="E803" s="106">
        <v>0</v>
      </c>
    </row>
    <row r="804" ht="15" hidden="1" spans="1:5">
      <c r="A804" s="97" t="s">
        <v>456</v>
      </c>
      <c r="B804" s="97" t="s">
        <v>457</v>
      </c>
      <c r="C804" s="106">
        <v>54.4191</v>
      </c>
      <c r="D804" s="106">
        <v>54.4191</v>
      </c>
      <c r="E804" s="106">
        <v>0</v>
      </c>
    </row>
    <row r="805" ht="15" hidden="1" spans="1:5">
      <c r="A805" s="97" t="s">
        <v>456</v>
      </c>
      <c r="B805" s="97" t="s">
        <v>457</v>
      </c>
      <c r="C805" s="106">
        <v>0</v>
      </c>
      <c r="D805" s="106">
        <v>0</v>
      </c>
      <c r="E805" s="106">
        <v>0</v>
      </c>
    </row>
    <row r="806" ht="15" hidden="1" spans="1:5">
      <c r="A806" s="97" t="s">
        <v>456</v>
      </c>
      <c r="B806" s="97" t="s">
        <v>457</v>
      </c>
      <c r="C806" s="106">
        <v>31.4579</v>
      </c>
      <c r="D806" s="106">
        <v>31.4579</v>
      </c>
      <c r="E806" s="106">
        <v>0</v>
      </c>
    </row>
    <row r="807" ht="15" hidden="1" spans="1:5">
      <c r="A807" s="97" t="s">
        <v>456</v>
      </c>
      <c r="B807" s="97" t="s">
        <v>457</v>
      </c>
      <c r="C807" s="106">
        <v>21.9043</v>
      </c>
      <c r="D807" s="106">
        <v>21.9043</v>
      </c>
      <c r="E807" s="106">
        <v>0</v>
      </c>
    </row>
    <row r="808" ht="15" hidden="1" spans="1:5">
      <c r="A808" s="97" t="s">
        <v>456</v>
      </c>
      <c r="B808" s="97" t="s">
        <v>457</v>
      </c>
      <c r="C808" s="106">
        <v>0</v>
      </c>
      <c r="D808" s="106">
        <v>0</v>
      </c>
      <c r="E808" s="106">
        <v>0</v>
      </c>
    </row>
    <row r="809" ht="15" hidden="1" spans="1:5">
      <c r="A809" s="97" t="s">
        <v>456</v>
      </c>
      <c r="B809" s="97" t="s">
        <v>457</v>
      </c>
      <c r="C809" s="106">
        <v>0</v>
      </c>
      <c r="D809" s="106">
        <v>0</v>
      </c>
      <c r="E809" s="106">
        <v>0</v>
      </c>
    </row>
    <row r="810" ht="15" hidden="1" spans="1:5">
      <c r="A810" s="97" t="s">
        <v>456</v>
      </c>
      <c r="B810" s="97" t="s">
        <v>457</v>
      </c>
      <c r="C810" s="106">
        <v>22.2507</v>
      </c>
      <c r="D810" s="106">
        <v>22.2507</v>
      </c>
      <c r="E810" s="106">
        <v>0</v>
      </c>
    </row>
    <row r="811" ht="15" hidden="1" spans="1:5">
      <c r="A811" s="97" t="s">
        <v>456</v>
      </c>
      <c r="B811" s="97" t="s">
        <v>457</v>
      </c>
      <c r="C811" s="106">
        <v>21.9761</v>
      </c>
      <c r="D811" s="106">
        <v>21.9761</v>
      </c>
      <c r="E811" s="106">
        <v>0</v>
      </c>
    </row>
    <row r="812" ht="15" hidden="1" spans="1:5">
      <c r="A812" s="97" t="s">
        <v>456</v>
      </c>
      <c r="B812" s="97" t="s">
        <v>457</v>
      </c>
      <c r="C812" s="106">
        <v>0</v>
      </c>
      <c r="D812" s="106">
        <v>0</v>
      </c>
      <c r="E812" s="106">
        <v>0</v>
      </c>
    </row>
    <row r="813" ht="15" hidden="1" spans="1:5">
      <c r="A813" s="97" t="s">
        <v>456</v>
      </c>
      <c r="B813" s="97" t="s">
        <v>457</v>
      </c>
      <c r="C813" s="106">
        <v>0</v>
      </c>
      <c r="D813" s="106">
        <v>0</v>
      </c>
      <c r="E813" s="106">
        <v>0</v>
      </c>
    </row>
    <row r="814" ht="15" hidden="1" spans="1:5">
      <c r="A814" s="97" t="s">
        <v>456</v>
      </c>
      <c r="B814" s="97" t="s">
        <v>457</v>
      </c>
      <c r="C814" s="106">
        <v>20.8302</v>
      </c>
      <c r="D814" s="106">
        <v>20.8302</v>
      </c>
      <c r="E814" s="106">
        <v>0</v>
      </c>
    </row>
    <row r="815" ht="15" hidden="1" spans="1:5">
      <c r="A815" s="97" t="s">
        <v>456</v>
      </c>
      <c r="B815" s="97" t="s">
        <v>457</v>
      </c>
      <c r="C815" s="106">
        <v>18.7865</v>
      </c>
      <c r="D815" s="106">
        <v>18.7865</v>
      </c>
      <c r="E815" s="106">
        <v>0</v>
      </c>
    </row>
    <row r="816" ht="15" hidden="1" spans="1:5">
      <c r="A816" s="97" t="s">
        <v>456</v>
      </c>
      <c r="B816" s="97" t="s">
        <v>457</v>
      </c>
      <c r="C816" s="106">
        <v>0</v>
      </c>
      <c r="D816" s="106">
        <v>0</v>
      </c>
      <c r="E816" s="106">
        <v>0</v>
      </c>
    </row>
    <row r="817" ht="15" hidden="1" spans="1:5">
      <c r="A817" s="97" t="s">
        <v>456</v>
      </c>
      <c r="B817" s="97" t="s">
        <v>457</v>
      </c>
      <c r="C817" s="106">
        <v>16.6469</v>
      </c>
      <c r="D817" s="106">
        <v>16.6469</v>
      </c>
      <c r="E817" s="106">
        <v>0</v>
      </c>
    </row>
    <row r="818" ht="15" hidden="1" spans="1:5">
      <c r="A818" s="97" t="s">
        <v>456</v>
      </c>
      <c r="B818" s="97" t="s">
        <v>457</v>
      </c>
      <c r="C818" s="106">
        <v>0</v>
      </c>
      <c r="D818" s="106">
        <v>0</v>
      </c>
      <c r="E818" s="106">
        <v>0</v>
      </c>
    </row>
    <row r="819" ht="15" hidden="1" spans="1:5">
      <c r="A819" s="97" t="s">
        <v>456</v>
      </c>
      <c r="B819" s="97" t="s">
        <v>457</v>
      </c>
      <c r="C819" s="106">
        <v>16.8012</v>
      </c>
      <c r="D819" s="106">
        <v>16.8012</v>
      </c>
      <c r="E819" s="106">
        <v>0</v>
      </c>
    </row>
    <row r="820" ht="15" hidden="1" spans="1:5">
      <c r="A820" s="97" t="s">
        <v>456</v>
      </c>
      <c r="B820" s="97" t="s">
        <v>457</v>
      </c>
      <c r="C820" s="106">
        <v>0</v>
      </c>
      <c r="D820" s="106">
        <v>0</v>
      </c>
      <c r="E820" s="106">
        <v>0</v>
      </c>
    </row>
    <row r="821" ht="15" hidden="1" spans="1:5">
      <c r="A821" s="97" t="s">
        <v>456</v>
      </c>
      <c r="B821" s="97" t="s">
        <v>457</v>
      </c>
      <c r="C821" s="106">
        <v>14.5433</v>
      </c>
      <c r="D821" s="106">
        <v>14.5433</v>
      </c>
      <c r="E821" s="106">
        <v>0</v>
      </c>
    </row>
    <row r="822" ht="15" hidden="1" spans="1:5">
      <c r="A822" s="97" t="s">
        <v>456</v>
      </c>
      <c r="B822" s="97" t="s">
        <v>457</v>
      </c>
      <c r="C822" s="106">
        <v>0</v>
      </c>
      <c r="D822" s="106">
        <v>0</v>
      </c>
      <c r="E822" s="106">
        <v>0</v>
      </c>
    </row>
    <row r="823" ht="15" hidden="1" spans="1:5">
      <c r="A823" s="97" t="s">
        <v>456</v>
      </c>
      <c r="B823" s="97" t="s">
        <v>457</v>
      </c>
      <c r="C823" s="106">
        <v>11.5412</v>
      </c>
      <c r="D823" s="106">
        <v>11.5412</v>
      </c>
      <c r="E823" s="106">
        <v>0</v>
      </c>
    </row>
    <row r="824" ht="15" hidden="1" spans="1:5">
      <c r="A824" s="97" t="s">
        <v>456</v>
      </c>
      <c r="B824" s="97" t="s">
        <v>457</v>
      </c>
      <c r="C824" s="106">
        <v>0</v>
      </c>
      <c r="D824" s="106">
        <v>0</v>
      </c>
      <c r="E824" s="106">
        <v>0</v>
      </c>
    </row>
    <row r="825" ht="15" hidden="1" spans="1:5">
      <c r="A825" s="97" t="s">
        <v>456</v>
      </c>
      <c r="B825" s="97" t="s">
        <v>457</v>
      </c>
      <c r="C825" s="106">
        <v>9.8492</v>
      </c>
      <c r="D825" s="106">
        <v>9.8492</v>
      </c>
      <c r="E825" s="106">
        <v>0</v>
      </c>
    </row>
    <row r="826" ht="15" hidden="1" spans="1:5">
      <c r="A826" s="97" t="s">
        <v>456</v>
      </c>
      <c r="B826" s="97" t="s">
        <v>457</v>
      </c>
      <c r="C826" s="106">
        <v>0</v>
      </c>
      <c r="D826" s="106">
        <v>0</v>
      </c>
      <c r="E826" s="106">
        <v>0</v>
      </c>
    </row>
    <row r="827" ht="15" hidden="1" spans="1:5">
      <c r="A827" s="97" t="s">
        <v>456</v>
      </c>
      <c r="B827" s="97" t="s">
        <v>457</v>
      </c>
      <c r="C827" s="106">
        <v>7.4768</v>
      </c>
      <c r="D827" s="106">
        <v>7.4768</v>
      </c>
      <c r="E827" s="106">
        <v>0</v>
      </c>
    </row>
    <row r="828" ht="15" hidden="1" spans="1:5">
      <c r="A828" s="97" t="s">
        <v>456</v>
      </c>
      <c r="B828" s="97" t="s">
        <v>457</v>
      </c>
      <c r="C828" s="106">
        <v>4.499</v>
      </c>
      <c r="D828" s="106">
        <v>4.499</v>
      </c>
      <c r="E828" s="106">
        <v>0</v>
      </c>
    </row>
    <row r="829" ht="15" hidden="1" spans="1:5">
      <c r="A829" s="97" t="s">
        <v>456</v>
      </c>
      <c r="B829" s="97" t="s">
        <v>457</v>
      </c>
      <c r="C829" s="106">
        <v>7.0076</v>
      </c>
      <c r="D829" s="106">
        <v>7.0076</v>
      </c>
      <c r="E829" s="106">
        <v>0</v>
      </c>
    </row>
    <row r="830" ht="15" hidden="1" spans="1:5">
      <c r="A830" s="97" t="s">
        <v>456</v>
      </c>
      <c r="B830" s="97" t="s">
        <v>457</v>
      </c>
      <c r="C830" s="106">
        <v>15.3999</v>
      </c>
      <c r="D830" s="106">
        <v>15.3999</v>
      </c>
      <c r="E830" s="106">
        <v>0</v>
      </c>
    </row>
    <row r="831" ht="15" hidden="1" spans="1:5">
      <c r="A831" s="97" t="s">
        <v>456</v>
      </c>
      <c r="B831" s="97" t="s">
        <v>457</v>
      </c>
      <c r="C831" s="106">
        <v>11.7485</v>
      </c>
      <c r="D831" s="106">
        <v>11.7485</v>
      </c>
      <c r="E831" s="106">
        <v>0</v>
      </c>
    </row>
    <row r="832" ht="15" hidden="1" spans="1:5">
      <c r="A832" s="97" t="s">
        <v>456</v>
      </c>
      <c r="B832" s="97" t="s">
        <v>457</v>
      </c>
      <c r="C832" s="106">
        <v>0</v>
      </c>
      <c r="D832" s="106">
        <v>0</v>
      </c>
      <c r="E832" s="106">
        <v>0</v>
      </c>
    </row>
    <row r="833" ht="15" hidden="1" spans="1:5">
      <c r="A833" s="97" t="s">
        <v>456</v>
      </c>
      <c r="B833" s="97" t="s">
        <v>457</v>
      </c>
      <c r="C833" s="106">
        <v>10.18</v>
      </c>
      <c r="D833" s="106">
        <v>10.18</v>
      </c>
      <c r="E833" s="106">
        <v>0</v>
      </c>
    </row>
    <row r="834" ht="15" hidden="1" spans="1:5">
      <c r="A834" s="97" t="s">
        <v>456</v>
      </c>
      <c r="B834" s="97" t="s">
        <v>457</v>
      </c>
      <c r="C834" s="106">
        <v>7.2956</v>
      </c>
      <c r="D834" s="106">
        <v>7.2956</v>
      </c>
      <c r="E834" s="106">
        <v>0</v>
      </c>
    </row>
    <row r="835" ht="15" hidden="1" spans="1:5">
      <c r="A835" s="97" t="s">
        <v>456</v>
      </c>
      <c r="B835" s="97" t="s">
        <v>457</v>
      </c>
      <c r="C835" s="106">
        <v>22.6106</v>
      </c>
      <c r="D835" s="106">
        <v>22.6106</v>
      </c>
      <c r="E835" s="106">
        <v>0</v>
      </c>
    </row>
    <row r="836" ht="15" hidden="1" spans="1:5">
      <c r="A836" s="97" t="s">
        <v>456</v>
      </c>
      <c r="B836" s="97" t="s">
        <v>457</v>
      </c>
      <c r="C836" s="106">
        <v>52.7511</v>
      </c>
      <c r="D836" s="106">
        <v>52.7511</v>
      </c>
      <c r="E836" s="106">
        <v>0</v>
      </c>
    </row>
    <row r="837" ht="15" hidden="1" spans="1:5">
      <c r="A837" s="97" t="s">
        <v>456</v>
      </c>
      <c r="B837" s="97" t="s">
        <v>457</v>
      </c>
      <c r="C837" s="106">
        <v>0</v>
      </c>
      <c r="D837" s="106">
        <v>0</v>
      </c>
      <c r="E837" s="106">
        <v>0</v>
      </c>
    </row>
    <row r="838" ht="15" hidden="1" spans="1:5">
      <c r="A838" s="97" t="s">
        <v>456</v>
      </c>
      <c r="B838" s="97" t="s">
        <v>457</v>
      </c>
      <c r="C838" s="106">
        <v>0</v>
      </c>
      <c r="D838" s="106">
        <v>0</v>
      </c>
      <c r="E838" s="106">
        <v>0</v>
      </c>
    </row>
    <row r="839" ht="15" hidden="1" spans="1:5">
      <c r="A839" s="97" t="s">
        <v>456</v>
      </c>
      <c r="B839" s="97" t="s">
        <v>457</v>
      </c>
      <c r="C839" s="106">
        <v>48.0327</v>
      </c>
      <c r="D839" s="106">
        <v>48.0327</v>
      </c>
      <c r="E839" s="106">
        <v>0</v>
      </c>
    </row>
    <row r="840" ht="15" hidden="1" spans="1:5">
      <c r="A840" s="97" t="s">
        <v>456</v>
      </c>
      <c r="B840" s="97" t="s">
        <v>457</v>
      </c>
      <c r="C840" s="106">
        <v>8.8761</v>
      </c>
      <c r="D840" s="106">
        <v>8.8761</v>
      </c>
      <c r="E840" s="106">
        <v>0</v>
      </c>
    </row>
    <row r="841" ht="15" hidden="1" spans="1:5">
      <c r="A841" s="97" t="s">
        <v>456</v>
      </c>
      <c r="B841" s="97" t="s">
        <v>457</v>
      </c>
      <c r="C841" s="106">
        <v>0</v>
      </c>
      <c r="D841" s="106">
        <v>0</v>
      </c>
      <c r="E841" s="106">
        <v>0</v>
      </c>
    </row>
    <row r="842" ht="15" hidden="1" spans="1:5">
      <c r="A842" s="97" t="s">
        <v>456</v>
      </c>
      <c r="B842" s="97" t="s">
        <v>457</v>
      </c>
      <c r="C842" s="106">
        <v>12.3427</v>
      </c>
      <c r="D842" s="106">
        <v>12.3427</v>
      </c>
      <c r="E842" s="106">
        <v>0</v>
      </c>
    </row>
    <row r="843" ht="15" hidden="1" spans="1:5">
      <c r="A843" s="97" t="s">
        <v>456</v>
      </c>
      <c r="B843" s="97" t="s">
        <v>457</v>
      </c>
      <c r="C843" s="106">
        <v>44.8416</v>
      </c>
      <c r="D843" s="106">
        <v>44.8416</v>
      </c>
      <c r="E843" s="106">
        <v>0</v>
      </c>
    </row>
    <row r="844" ht="15" hidden="1" spans="1:5">
      <c r="A844" s="97" t="s">
        <v>456</v>
      </c>
      <c r="B844" s="97" t="s">
        <v>457</v>
      </c>
      <c r="C844" s="106">
        <v>45.3938</v>
      </c>
      <c r="D844" s="106">
        <v>45.3938</v>
      </c>
      <c r="E844" s="106">
        <v>0</v>
      </c>
    </row>
    <row r="845" ht="15" hidden="1" spans="1:5">
      <c r="A845" s="97" t="s">
        <v>456</v>
      </c>
      <c r="B845" s="97" t="s">
        <v>457</v>
      </c>
      <c r="C845" s="106">
        <v>12.2302</v>
      </c>
      <c r="D845" s="106">
        <v>12.2302</v>
      </c>
      <c r="E845" s="106">
        <v>0</v>
      </c>
    </row>
    <row r="846" ht="15" hidden="1" spans="1:5">
      <c r="A846" s="97" t="s">
        <v>456</v>
      </c>
      <c r="B846" s="97" t="s">
        <v>457</v>
      </c>
      <c r="C846" s="106">
        <v>0</v>
      </c>
      <c r="D846" s="106">
        <v>0</v>
      </c>
      <c r="E846" s="106">
        <v>0</v>
      </c>
    </row>
    <row r="847" ht="15" hidden="1" spans="1:5">
      <c r="A847" s="97" t="s">
        <v>456</v>
      </c>
      <c r="B847" s="97" t="s">
        <v>457</v>
      </c>
      <c r="C847" s="106">
        <v>28.0264</v>
      </c>
      <c r="D847" s="106">
        <v>28.0264</v>
      </c>
      <c r="E847" s="106">
        <v>0</v>
      </c>
    </row>
    <row r="848" ht="15" hidden="1" spans="1:5">
      <c r="A848" s="97" t="s">
        <v>456</v>
      </c>
      <c r="B848" s="97" t="s">
        <v>457</v>
      </c>
      <c r="C848" s="106">
        <v>4.3744</v>
      </c>
      <c r="D848" s="106">
        <v>4.3744</v>
      </c>
      <c r="E848" s="106">
        <v>0</v>
      </c>
    </row>
    <row r="849" ht="15" hidden="1" spans="1:5">
      <c r="A849" s="97" t="s">
        <v>456</v>
      </c>
      <c r="B849" s="97" t="s">
        <v>457</v>
      </c>
      <c r="C849" s="106">
        <v>0</v>
      </c>
      <c r="D849" s="106">
        <v>0</v>
      </c>
      <c r="E849" s="106">
        <v>0</v>
      </c>
    </row>
    <row r="850" ht="15" hidden="1" spans="1:5">
      <c r="A850" s="97" t="s">
        <v>456</v>
      </c>
      <c r="B850" s="97" t="s">
        <v>457</v>
      </c>
      <c r="C850" s="106">
        <v>43.0202</v>
      </c>
      <c r="D850" s="106">
        <v>43.0202</v>
      </c>
      <c r="E850" s="106">
        <v>0</v>
      </c>
    </row>
    <row r="851" ht="15" hidden="1" spans="1:5">
      <c r="A851" s="97" t="s">
        <v>456</v>
      </c>
      <c r="B851" s="97" t="s">
        <v>457</v>
      </c>
      <c r="C851" s="106">
        <v>5.9565</v>
      </c>
      <c r="D851" s="106">
        <v>5.9565</v>
      </c>
      <c r="E851" s="106">
        <v>0</v>
      </c>
    </row>
    <row r="852" ht="15" hidden="1" spans="1:5">
      <c r="A852" s="97" t="s">
        <v>456</v>
      </c>
      <c r="B852" s="97" t="s">
        <v>457</v>
      </c>
      <c r="C852" s="106">
        <v>35.6061</v>
      </c>
      <c r="D852" s="106">
        <v>35.6061</v>
      </c>
      <c r="E852" s="106">
        <v>0</v>
      </c>
    </row>
    <row r="853" ht="15" hidden="1" spans="1:5">
      <c r="A853" s="97" t="s">
        <v>456</v>
      </c>
      <c r="B853" s="97" t="s">
        <v>457</v>
      </c>
      <c r="C853" s="106">
        <v>14.0849</v>
      </c>
      <c r="D853" s="106">
        <v>14.0849</v>
      </c>
      <c r="E853" s="106">
        <v>0</v>
      </c>
    </row>
    <row r="854" ht="15" hidden="1" spans="1:5">
      <c r="A854" s="97" t="s">
        <v>456</v>
      </c>
      <c r="B854" s="97" t="s">
        <v>457</v>
      </c>
      <c r="C854" s="106">
        <v>9.747</v>
      </c>
      <c r="D854" s="106">
        <v>9.747</v>
      </c>
      <c r="E854" s="106">
        <v>0</v>
      </c>
    </row>
    <row r="855" ht="15" hidden="1" spans="1:5">
      <c r="A855" s="97" t="s">
        <v>456</v>
      </c>
      <c r="B855" s="97" t="s">
        <v>457</v>
      </c>
      <c r="C855" s="106">
        <v>33.2894</v>
      </c>
      <c r="D855" s="106">
        <v>33.2894</v>
      </c>
      <c r="E855" s="106">
        <v>0</v>
      </c>
    </row>
    <row r="856" ht="15" hidden="1" spans="1:5">
      <c r="A856" s="97" t="s">
        <v>456</v>
      </c>
      <c r="B856" s="97" t="s">
        <v>457</v>
      </c>
      <c r="C856" s="106">
        <v>0</v>
      </c>
      <c r="D856" s="106">
        <v>0</v>
      </c>
      <c r="E856" s="106">
        <v>0</v>
      </c>
    </row>
    <row r="857" ht="15" hidden="1" spans="1:5">
      <c r="A857" s="97" t="s">
        <v>456</v>
      </c>
      <c r="B857" s="97" t="s">
        <v>457</v>
      </c>
      <c r="C857" s="106">
        <v>31.8724</v>
      </c>
      <c r="D857" s="106">
        <v>31.8724</v>
      </c>
      <c r="E857" s="106">
        <v>0</v>
      </c>
    </row>
    <row r="858" ht="15" hidden="1" spans="1:5">
      <c r="A858" s="97" t="s">
        <v>456</v>
      </c>
      <c r="B858" s="97" t="s">
        <v>457</v>
      </c>
      <c r="C858" s="106">
        <v>7.7747</v>
      </c>
      <c r="D858" s="106">
        <v>7.7747</v>
      </c>
      <c r="E858" s="106">
        <v>0</v>
      </c>
    </row>
    <row r="859" ht="15" hidden="1" spans="1:5">
      <c r="A859" s="97" t="s">
        <v>456</v>
      </c>
      <c r="B859" s="97" t="s">
        <v>457</v>
      </c>
      <c r="C859" s="106">
        <v>0</v>
      </c>
      <c r="D859" s="106">
        <v>0</v>
      </c>
      <c r="E859" s="106">
        <v>0</v>
      </c>
    </row>
    <row r="860" ht="15" hidden="1" spans="1:5">
      <c r="A860" s="97" t="s">
        <v>456</v>
      </c>
      <c r="B860" s="97" t="s">
        <v>457</v>
      </c>
      <c r="C860" s="106">
        <v>0</v>
      </c>
      <c r="D860" s="106">
        <v>0</v>
      </c>
      <c r="E860" s="106">
        <v>0</v>
      </c>
    </row>
    <row r="861" ht="15" hidden="1" spans="1:5">
      <c r="A861" s="97" t="s">
        <v>456</v>
      </c>
      <c r="B861" s="97" t="s">
        <v>457</v>
      </c>
      <c r="C861" s="106">
        <v>6.7875</v>
      </c>
      <c r="D861" s="106">
        <v>6.7875</v>
      </c>
      <c r="E861" s="106">
        <v>0</v>
      </c>
    </row>
    <row r="862" ht="15" hidden="1" spans="1:5">
      <c r="A862" s="97" t="s">
        <v>456</v>
      </c>
      <c r="B862" s="97" t="s">
        <v>457</v>
      </c>
      <c r="C862" s="106">
        <v>33.5803</v>
      </c>
      <c r="D862" s="106">
        <v>33.5803</v>
      </c>
      <c r="E862" s="106">
        <v>0</v>
      </c>
    </row>
    <row r="863" ht="15" hidden="1" spans="1:5">
      <c r="A863" s="97" t="s">
        <v>456</v>
      </c>
      <c r="B863" s="97" t="s">
        <v>457</v>
      </c>
      <c r="C863" s="106">
        <v>0</v>
      </c>
      <c r="D863" s="106">
        <v>0</v>
      </c>
      <c r="E863" s="106">
        <v>0</v>
      </c>
    </row>
    <row r="864" ht="15" hidden="1" spans="1:5">
      <c r="A864" s="97" t="s">
        <v>456</v>
      </c>
      <c r="B864" s="97" t="s">
        <v>457</v>
      </c>
      <c r="C864" s="106">
        <v>26.5671</v>
      </c>
      <c r="D864" s="106">
        <v>26.5671</v>
      </c>
      <c r="E864" s="106">
        <v>0</v>
      </c>
    </row>
    <row r="865" ht="15" hidden="1" spans="1:5">
      <c r="A865" s="97" t="s">
        <v>456</v>
      </c>
      <c r="B865" s="97" t="s">
        <v>457</v>
      </c>
      <c r="C865" s="106">
        <v>3.8177</v>
      </c>
      <c r="D865" s="106">
        <v>3.8177</v>
      </c>
      <c r="E865" s="106">
        <v>0</v>
      </c>
    </row>
    <row r="866" ht="15" hidden="1" spans="1:5">
      <c r="A866" s="97" t="s">
        <v>456</v>
      </c>
      <c r="B866" s="97" t="s">
        <v>457</v>
      </c>
      <c r="C866" s="106">
        <v>0</v>
      </c>
      <c r="D866" s="106">
        <v>0</v>
      </c>
      <c r="E866" s="106">
        <v>0</v>
      </c>
    </row>
    <row r="867" ht="15" hidden="1" spans="1:5">
      <c r="A867" s="97" t="s">
        <v>456</v>
      </c>
      <c r="B867" s="97" t="s">
        <v>457</v>
      </c>
      <c r="C867" s="106">
        <v>0</v>
      </c>
      <c r="D867" s="106">
        <v>0</v>
      </c>
      <c r="E867" s="106">
        <v>0</v>
      </c>
    </row>
    <row r="868" ht="15" hidden="1" spans="1:5">
      <c r="A868" s="97" t="s">
        <v>456</v>
      </c>
      <c r="B868" s="97" t="s">
        <v>457</v>
      </c>
      <c r="C868" s="106">
        <v>0</v>
      </c>
      <c r="D868" s="106">
        <v>0</v>
      </c>
      <c r="E868" s="106">
        <v>0</v>
      </c>
    </row>
    <row r="869" ht="15" hidden="1" spans="1:5">
      <c r="A869" s="97" t="s">
        <v>456</v>
      </c>
      <c r="B869" s="97" t="s">
        <v>457</v>
      </c>
      <c r="C869" s="106">
        <v>0</v>
      </c>
      <c r="D869" s="106">
        <v>0</v>
      </c>
      <c r="E869" s="106">
        <v>0</v>
      </c>
    </row>
    <row r="870" ht="28.5" customHeight="1" spans="1:5">
      <c r="A870" s="97" t="s">
        <v>458</v>
      </c>
      <c r="B870" s="97" t="s">
        <v>459</v>
      </c>
      <c r="C870" s="106">
        <f>SUM(C871,C872,C873,C874,C875,C876,C877,C878,C879,C880,C881,C882,C883,C884,C885,C886,C887,C888,C889,C890,C891,C892,C893,C894,C895,C896,C897,C898,C899,C900,C901,C902,C903,C904,C905,C906,C907,C908,C909,C910,C911,C912,C913,C914,C915,C916,C917,C918,C919,C920,C921,C922,C923,C924,C925,C926,C927,C928,C929,C930,C931,C932,C933,C934,C935,C936,C937,C938,C939,C940,C941,C942,C943,C944,C945,C946,C947,C948,C949,C950,C951,C952,C953,C954,C955,C956,C957,C958,C959,C960,C961,C962,C963,C964,C965,C966,C967,C968,C969,C970,C971,C972,C973,C974,C975,C976,C977,C978,C979,C980,C981,C982,C983,C984,C985,C986,C987,C988,C989,C990,C991,C992,C993,C994,C995,C996,C997,C998,C999,C1000,C1001,C1002,C1003,C1004,C1005,C1006,C1007,C1008,C1009,C1010,C1011,C1012,C1013,C1014,C1015,C1016,C1017,C1018,C1019,C1020,C1021,C1022,C1023,C1024,C1025,C1026,C1027,C1028,C1029,C1030,C1031,C1032,C1033,C1034,C1035,C1036,C1037,C1038,C1039,C1040,C1041,C1042,C1043,C1044,C1045,C1046,C1047,C1048,C1049,C1050,C1051,C1052,C1053,C1054,C1055,C1056,C1057,C1058,C1059,C1060,C1061,C1062,C1063,C1064,C1065,C1066,C1067,C1068,C1069,C1070,C1071,C1072,C1073,C1074,C1075,C1076,C1077,C1078,C1079,C1080,C1081,C1082,C1083,C1084,C1085,C1086)</f>
        <v>3020.476255</v>
      </c>
      <c r="D870" s="106">
        <f>SUM(D871,D872,D873,D874,D875,D876,D877,D878,D879,D880,D881,D882,D883,D884,D885,D886,D887,D888,D889,D890,D891,D892,D893,D894,D895,D896,D897,D898,D899,D900,D901,D902,D903,D904,D905,D906,D907,D908,D909,D910,D911,D912,D913,D914,D915,D916,D917,D918,D919,D920,D921,D922,D923,D924,D925,D926,D927,D928,D929,D930,D931,D932,D933,D934,D935,D936,D937,D938,D939,D940,D941,D942,D943,D944,D945,D946,D947,D948,D949,D950,D951,D952,D953,D954,D955,D956,D957,D958,D959,D960,D961,D962,D963,D964,D965,D966,D967,D968,D969,D970,D971,D972,D973,D974,D975,D976,D977,D978,D979,D980,D981,D982,D983,D984,D985,D986,D987,D988,D989,D990,D991,D992,D993,D994,D995,D996,D997,D998,D999,D1000,D1001,D1002,D1003,D1004,D1005,D1006,D1007,D1008,D1009,D1010,D1011,D1012,D1013,D1014,D1015,D1016,D1017,D1018,D1019,D1020,D1021,D1022,D1023,D1024,D1025,D1026,D1027,D1028,D1029,D1030,D1031,D1032,D1033,D1034,D1035,D1036,D1037,D1038,D1039,D1040,D1041,D1042,D1043,D1044,D1045,D1046,D1047,D1048,D1049,D1050,D1051,D1052,D1053,D1054,D1055,D1056,D1057,D1058,D1059,D1060,D1061,D1062,D1063,D1064,D1065,D1066,D1067,D1068,D1069,D1070,D1071,D1072,D1073,D1074,D1075,D1076,D1077,D1078,D1079,D1080,D1081,D1082,D1083,D1084,D1085,D1086)</f>
        <v>3020.476255</v>
      </c>
      <c r="E870" s="106">
        <f>SUM(E871,E872,E873,E874,E875,E876,E877,E878,E879,E880,E881,E882,E883,E884,E885,E886,E887,E888,E889,E890,E891,E892,E893,E894,E895,E896,E897,E898,E899,E900,E901,E902,E903,E904,E905,E906,E907,E908,E909,E910,E911,E912,E913,E914,E915,E916,E917,E918,E919,E920,E921,E922,E923,E924,E925,E926,E927,E928,E929,E930,E931,E932,E933,E934,E935,E936,E937,E938,E939,E940,E941,E942,E943,E944,E945,E946,E947,E948,E949,E950,E951,E952,E953,E954,E955,E956,E957,E958,E959,E960,E961,E962,E963,E964,E965,E966,E967,E968,E969,E970,E971,E972,E973,E974,E975,E976,E977,E978,E979,E980,E981,E982,E983,E984,E985,E986,E987,E988,E989,E990,E991,E992,E993,E994,E995,E996,E997,E998,E999,E1000,E1001,E1002,E1003,E1004,E1005,E1006,E1007,E1008,E1009,E1010,E1011,E1012,E1013,E1014,E1015,E1016,E1017,E1018,E1019,E1020,E1021,E1022,E1023,E1024,E1025,E1026,E1027,E1028,E1029,E1030,E1031,E1032,E1033,E1034,E1035,E1036,E1037,E1038,E1039,E1040,E1041,E1042,E1043,E1044,E1045,E1046,E1047,E1048,E1049,E1050,E1051,E1052,E1053,E1054,E1055,E1056,E1057,E1058,E1059,E1060,E1061,E1062,E1063,E1064,E1065,E1066,E1067,E1068,E1069,E1070,E1071,E1072,E1073,E1074,E1075,E1076,E1077,E1078,E1079,E1080,E1081,E1082,E1083,E1084,E1085,E1086)</f>
        <v>0</v>
      </c>
    </row>
    <row r="871" ht="15" hidden="1" spans="1:5">
      <c r="A871" s="97" t="s">
        <v>458</v>
      </c>
      <c r="B871" s="97" t="s">
        <v>459</v>
      </c>
      <c r="C871" s="106">
        <v>7.756</v>
      </c>
      <c r="D871" s="106">
        <v>7.756</v>
      </c>
      <c r="E871" s="106">
        <v>0</v>
      </c>
    </row>
    <row r="872" ht="15" hidden="1" spans="1:5">
      <c r="A872" s="97" t="s">
        <v>458</v>
      </c>
      <c r="B872" s="97" t="s">
        <v>459</v>
      </c>
      <c r="C872" s="106">
        <v>20.5736</v>
      </c>
      <c r="D872" s="106">
        <v>20.5736</v>
      </c>
      <c r="E872" s="106">
        <v>0</v>
      </c>
    </row>
    <row r="873" ht="15" hidden="1" spans="1:5">
      <c r="A873" s="97" t="s">
        <v>458</v>
      </c>
      <c r="B873" s="97" t="s">
        <v>459</v>
      </c>
      <c r="C873" s="106">
        <v>0</v>
      </c>
      <c r="D873" s="106">
        <v>0</v>
      </c>
      <c r="E873" s="106">
        <v>0</v>
      </c>
    </row>
    <row r="874" ht="15" hidden="1" spans="1:5">
      <c r="A874" s="97" t="s">
        <v>458</v>
      </c>
      <c r="B874" s="97" t="s">
        <v>459</v>
      </c>
      <c r="C874" s="106">
        <v>23.9255</v>
      </c>
      <c r="D874" s="106">
        <v>23.9255</v>
      </c>
      <c r="E874" s="106">
        <v>0</v>
      </c>
    </row>
    <row r="875" ht="15" hidden="1" spans="1:5">
      <c r="A875" s="97" t="s">
        <v>458</v>
      </c>
      <c r="B875" s="97" t="s">
        <v>459</v>
      </c>
      <c r="C875" s="106">
        <v>0</v>
      </c>
      <c r="D875" s="106">
        <v>0</v>
      </c>
      <c r="E875" s="106">
        <v>0</v>
      </c>
    </row>
    <row r="876" ht="15" hidden="1" spans="1:5">
      <c r="A876" s="97" t="s">
        <v>458</v>
      </c>
      <c r="B876" s="97" t="s">
        <v>459</v>
      </c>
      <c r="C876" s="106">
        <v>16.5515</v>
      </c>
      <c r="D876" s="106">
        <v>16.5515</v>
      </c>
      <c r="E876" s="106">
        <v>0</v>
      </c>
    </row>
    <row r="877" ht="15" hidden="1" spans="1:5">
      <c r="A877" s="97" t="s">
        <v>458</v>
      </c>
      <c r="B877" s="97" t="s">
        <v>459</v>
      </c>
      <c r="C877" s="106">
        <v>0.9602</v>
      </c>
      <c r="D877" s="106">
        <v>0.9602</v>
      </c>
      <c r="E877" s="106">
        <v>0</v>
      </c>
    </row>
    <row r="878" ht="15" hidden="1" spans="1:5">
      <c r="A878" s="97" t="s">
        <v>458</v>
      </c>
      <c r="B878" s="97" t="s">
        <v>459</v>
      </c>
      <c r="C878" s="106">
        <v>26.4154</v>
      </c>
      <c r="D878" s="106">
        <v>26.4154</v>
      </c>
      <c r="E878" s="106">
        <v>0</v>
      </c>
    </row>
    <row r="879" ht="15" hidden="1" spans="1:5">
      <c r="A879" s="97" t="s">
        <v>458</v>
      </c>
      <c r="B879" s="97" t="s">
        <v>459</v>
      </c>
      <c r="C879" s="106">
        <v>13.1497</v>
      </c>
      <c r="D879" s="106">
        <v>13.1497</v>
      </c>
      <c r="E879" s="106">
        <v>0</v>
      </c>
    </row>
    <row r="880" ht="15" hidden="1" spans="1:5">
      <c r="A880" s="97" t="s">
        <v>458</v>
      </c>
      <c r="B880" s="97" t="s">
        <v>459</v>
      </c>
      <c r="C880" s="106">
        <v>0</v>
      </c>
      <c r="D880" s="106">
        <v>0</v>
      </c>
      <c r="E880" s="106">
        <v>0</v>
      </c>
    </row>
    <row r="881" ht="15" hidden="1" spans="1:5">
      <c r="A881" s="97" t="s">
        <v>458</v>
      </c>
      <c r="B881" s="97" t="s">
        <v>459</v>
      </c>
      <c r="C881" s="106">
        <v>4.6501</v>
      </c>
      <c r="D881" s="106">
        <v>4.6501</v>
      </c>
      <c r="E881" s="106">
        <v>0</v>
      </c>
    </row>
    <row r="882" ht="15" hidden="1" spans="1:5">
      <c r="A882" s="97" t="s">
        <v>458</v>
      </c>
      <c r="B882" s="97" t="s">
        <v>459</v>
      </c>
      <c r="C882" s="106">
        <v>0</v>
      </c>
      <c r="D882" s="106">
        <v>0</v>
      </c>
      <c r="E882" s="106">
        <v>0</v>
      </c>
    </row>
    <row r="883" ht="15" hidden="1" spans="1:5">
      <c r="A883" s="97" t="s">
        <v>458</v>
      </c>
      <c r="B883" s="97" t="s">
        <v>459</v>
      </c>
      <c r="C883" s="106">
        <v>4.6469</v>
      </c>
      <c r="D883" s="106">
        <v>4.6469</v>
      </c>
      <c r="E883" s="106">
        <v>0</v>
      </c>
    </row>
    <row r="884" ht="15" hidden="1" spans="1:5">
      <c r="A884" s="97" t="s">
        <v>458</v>
      </c>
      <c r="B884" s="97" t="s">
        <v>459</v>
      </c>
      <c r="C884" s="106">
        <v>3.9004</v>
      </c>
      <c r="D884" s="106">
        <v>3.9004</v>
      </c>
      <c r="E884" s="106">
        <v>0</v>
      </c>
    </row>
    <row r="885" ht="15" hidden="1" spans="1:5">
      <c r="A885" s="97" t="s">
        <v>458</v>
      </c>
      <c r="B885" s="97" t="s">
        <v>459</v>
      </c>
      <c r="C885" s="106">
        <v>14.9652</v>
      </c>
      <c r="D885" s="106">
        <v>14.9652</v>
      </c>
      <c r="E885" s="106">
        <v>0</v>
      </c>
    </row>
    <row r="886" ht="15" hidden="1" spans="1:5">
      <c r="A886" s="97" t="s">
        <v>458</v>
      </c>
      <c r="B886" s="97" t="s">
        <v>459</v>
      </c>
      <c r="C886" s="106">
        <v>0</v>
      </c>
      <c r="D886" s="106">
        <v>0</v>
      </c>
      <c r="E886" s="106">
        <v>0</v>
      </c>
    </row>
    <row r="887" ht="15" hidden="1" spans="1:5">
      <c r="A887" s="97" t="s">
        <v>458</v>
      </c>
      <c r="B887" s="97" t="s">
        <v>459</v>
      </c>
      <c r="C887" s="106">
        <v>12.7681</v>
      </c>
      <c r="D887" s="106">
        <v>12.7681</v>
      </c>
      <c r="E887" s="106">
        <v>0</v>
      </c>
    </row>
    <row r="888" ht="15" hidden="1" spans="1:5">
      <c r="A888" s="97" t="s">
        <v>458</v>
      </c>
      <c r="B888" s="97" t="s">
        <v>459</v>
      </c>
      <c r="C888" s="106">
        <v>0</v>
      </c>
      <c r="D888" s="106">
        <v>0</v>
      </c>
      <c r="E888" s="106">
        <v>0</v>
      </c>
    </row>
    <row r="889" ht="15" hidden="1" spans="1:5">
      <c r="A889" s="97" t="s">
        <v>458</v>
      </c>
      <c r="B889" s="97" t="s">
        <v>459</v>
      </c>
      <c r="C889" s="106">
        <v>4.7013</v>
      </c>
      <c r="D889" s="106">
        <v>4.7013</v>
      </c>
      <c r="E889" s="106">
        <v>0</v>
      </c>
    </row>
    <row r="890" ht="15" hidden="1" spans="1:5">
      <c r="A890" s="97" t="s">
        <v>458</v>
      </c>
      <c r="B890" s="97" t="s">
        <v>459</v>
      </c>
      <c r="C890" s="106">
        <v>12.5234</v>
      </c>
      <c r="D890" s="106">
        <v>12.5234</v>
      </c>
      <c r="E890" s="106">
        <v>0</v>
      </c>
    </row>
    <row r="891" ht="15" hidden="1" spans="1:5">
      <c r="A891" s="97" t="s">
        <v>458</v>
      </c>
      <c r="B891" s="97" t="s">
        <v>459</v>
      </c>
      <c r="C891" s="106">
        <v>34.9114</v>
      </c>
      <c r="D891" s="106">
        <v>34.9114</v>
      </c>
      <c r="E891" s="106">
        <v>0</v>
      </c>
    </row>
    <row r="892" ht="15" hidden="1" spans="1:5">
      <c r="A892" s="97" t="s">
        <v>458</v>
      </c>
      <c r="B892" s="97" t="s">
        <v>459</v>
      </c>
      <c r="C892" s="106">
        <v>0</v>
      </c>
      <c r="D892" s="106">
        <v>0</v>
      </c>
      <c r="E892" s="106">
        <v>0</v>
      </c>
    </row>
    <row r="893" ht="15" hidden="1" spans="1:5">
      <c r="A893" s="97" t="s">
        <v>458</v>
      </c>
      <c r="B893" s="97" t="s">
        <v>459</v>
      </c>
      <c r="C893" s="106">
        <v>0</v>
      </c>
      <c r="D893" s="106">
        <v>0</v>
      </c>
      <c r="E893" s="106">
        <v>0</v>
      </c>
    </row>
    <row r="894" ht="15" hidden="1" spans="1:5">
      <c r="A894" s="97" t="s">
        <v>458</v>
      </c>
      <c r="B894" s="97" t="s">
        <v>459</v>
      </c>
      <c r="C894" s="106">
        <v>7.2738</v>
      </c>
      <c r="D894" s="106">
        <v>7.2738</v>
      </c>
      <c r="E894" s="106">
        <v>0</v>
      </c>
    </row>
    <row r="895" ht="15" hidden="1" spans="1:5">
      <c r="A895" s="97" t="s">
        <v>458</v>
      </c>
      <c r="B895" s="97" t="s">
        <v>459</v>
      </c>
      <c r="C895" s="106">
        <v>5.3978</v>
      </c>
      <c r="D895" s="106">
        <v>5.3978</v>
      </c>
      <c r="E895" s="106">
        <v>0</v>
      </c>
    </row>
    <row r="896" ht="15" hidden="1" spans="1:5">
      <c r="A896" s="97" t="s">
        <v>458</v>
      </c>
      <c r="B896" s="97" t="s">
        <v>459</v>
      </c>
      <c r="C896" s="106">
        <v>7.4048</v>
      </c>
      <c r="D896" s="106">
        <v>7.4048</v>
      </c>
      <c r="E896" s="106">
        <v>0</v>
      </c>
    </row>
    <row r="897" ht="15" hidden="1" spans="1:5">
      <c r="A897" s="97" t="s">
        <v>458</v>
      </c>
      <c r="B897" s="97" t="s">
        <v>459</v>
      </c>
      <c r="C897" s="106">
        <v>0</v>
      </c>
      <c r="D897" s="106">
        <v>0</v>
      </c>
      <c r="E897" s="106">
        <v>0</v>
      </c>
    </row>
    <row r="898" ht="15" hidden="1" spans="1:5">
      <c r="A898" s="97" t="s">
        <v>458</v>
      </c>
      <c r="B898" s="97" t="s">
        <v>459</v>
      </c>
      <c r="C898" s="106">
        <v>0</v>
      </c>
      <c r="D898" s="106">
        <v>0</v>
      </c>
      <c r="E898" s="106">
        <v>0</v>
      </c>
    </row>
    <row r="899" ht="15" hidden="1" spans="1:5">
      <c r="A899" s="97" t="s">
        <v>458</v>
      </c>
      <c r="B899" s="97" t="s">
        <v>459</v>
      </c>
      <c r="C899" s="106">
        <v>16.5336</v>
      </c>
      <c r="D899" s="106">
        <v>16.5336</v>
      </c>
      <c r="E899" s="106">
        <v>0</v>
      </c>
    </row>
    <row r="900" ht="15" hidden="1" spans="1:5">
      <c r="A900" s="97" t="s">
        <v>458</v>
      </c>
      <c r="B900" s="97" t="s">
        <v>459</v>
      </c>
      <c r="C900" s="106">
        <v>17.0566</v>
      </c>
      <c r="D900" s="106">
        <v>17.0566</v>
      </c>
      <c r="E900" s="106">
        <v>0</v>
      </c>
    </row>
    <row r="901" ht="15" hidden="1" spans="1:5">
      <c r="A901" s="97" t="s">
        <v>458</v>
      </c>
      <c r="B901" s="97" t="s">
        <v>459</v>
      </c>
      <c r="C901" s="106">
        <v>0</v>
      </c>
      <c r="D901" s="106">
        <v>0</v>
      </c>
      <c r="E901" s="106">
        <v>0</v>
      </c>
    </row>
    <row r="902" ht="15" hidden="1" spans="1:5">
      <c r="A902" s="97" t="s">
        <v>458</v>
      </c>
      <c r="B902" s="97" t="s">
        <v>459</v>
      </c>
      <c r="C902" s="106">
        <v>9.7481</v>
      </c>
      <c r="D902" s="106">
        <v>9.7481</v>
      </c>
      <c r="E902" s="106">
        <v>0</v>
      </c>
    </row>
    <row r="903" ht="15" hidden="1" spans="1:5">
      <c r="A903" s="97" t="s">
        <v>458</v>
      </c>
      <c r="B903" s="97" t="s">
        <v>459</v>
      </c>
      <c r="C903" s="106">
        <v>0</v>
      </c>
      <c r="D903" s="106">
        <v>0</v>
      </c>
      <c r="E903" s="106">
        <v>0</v>
      </c>
    </row>
    <row r="904" ht="15" hidden="1" spans="1:5">
      <c r="A904" s="97" t="s">
        <v>458</v>
      </c>
      <c r="B904" s="97" t="s">
        <v>459</v>
      </c>
      <c r="C904" s="106">
        <v>2.8972</v>
      </c>
      <c r="D904" s="106">
        <v>2.8972</v>
      </c>
      <c r="E904" s="106">
        <v>0</v>
      </c>
    </row>
    <row r="905" ht="15" hidden="1" spans="1:5">
      <c r="A905" s="97" t="s">
        <v>458</v>
      </c>
      <c r="B905" s="97" t="s">
        <v>459</v>
      </c>
      <c r="C905" s="106">
        <v>227.6549</v>
      </c>
      <c r="D905" s="106">
        <v>227.6549</v>
      </c>
      <c r="E905" s="106">
        <v>0</v>
      </c>
    </row>
    <row r="906" ht="15" hidden="1" spans="1:5">
      <c r="A906" s="97" t="s">
        <v>458</v>
      </c>
      <c r="B906" s="97" t="s">
        <v>459</v>
      </c>
      <c r="C906" s="106">
        <v>2.2399</v>
      </c>
      <c r="D906" s="106">
        <v>2.2399</v>
      </c>
      <c r="E906" s="106">
        <v>0</v>
      </c>
    </row>
    <row r="907" ht="15" hidden="1" spans="1:5">
      <c r="A907" s="97" t="s">
        <v>458</v>
      </c>
      <c r="B907" s="97" t="s">
        <v>459</v>
      </c>
      <c r="C907" s="106">
        <v>0</v>
      </c>
      <c r="D907" s="106">
        <v>0</v>
      </c>
      <c r="E907" s="106">
        <v>0</v>
      </c>
    </row>
    <row r="908" ht="15" hidden="1" spans="1:5">
      <c r="A908" s="97" t="s">
        <v>458</v>
      </c>
      <c r="B908" s="97" t="s">
        <v>459</v>
      </c>
      <c r="C908" s="106">
        <v>6.3056</v>
      </c>
      <c r="D908" s="106">
        <v>6.3056</v>
      </c>
      <c r="E908" s="106">
        <v>0</v>
      </c>
    </row>
    <row r="909" ht="15" hidden="1" spans="1:5">
      <c r="A909" s="97" t="s">
        <v>458</v>
      </c>
      <c r="B909" s="97" t="s">
        <v>459</v>
      </c>
      <c r="C909" s="106">
        <v>0</v>
      </c>
      <c r="D909" s="106">
        <v>0</v>
      </c>
      <c r="E909" s="106">
        <v>0</v>
      </c>
    </row>
    <row r="910" ht="15" hidden="1" spans="1:5">
      <c r="A910" s="97" t="s">
        <v>458</v>
      </c>
      <c r="B910" s="97" t="s">
        <v>459</v>
      </c>
      <c r="C910" s="106">
        <v>4.4567</v>
      </c>
      <c r="D910" s="106">
        <v>4.4567</v>
      </c>
      <c r="E910" s="106">
        <v>0</v>
      </c>
    </row>
    <row r="911" ht="15" hidden="1" spans="1:5">
      <c r="A911" s="97" t="s">
        <v>458</v>
      </c>
      <c r="B911" s="97" t="s">
        <v>459</v>
      </c>
      <c r="C911" s="106">
        <v>3.8578</v>
      </c>
      <c r="D911" s="106">
        <v>3.8578</v>
      </c>
      <c r="E911" s="106">
        <v>0</v>
      </c>
    </row>
    <row r="912" ht="15" hidden="1" spans="1:5">
      <c r="A912" s="97" t="s">
        <v>458</v>
      </c>
      <c r="B912" s="97" t="s">
        <v>459</v>
      </c>
      <c r="C912" s="106">
        <v>3.0596</v>
      </c>
      <c r="D912" s="106">
        <v>3.0596</v>
      </c>
      <c r="E912" s="106">
        <v>0</v>
      </c>
    </row>
    <row r="913" ht="15" hidden="1" spans="1:5">
      <c r="A913" s="97" t="s">
        <v>458</v>
      </c>
      <c r="B913" s="97" t="s">
        <v>459</v>
      </c>
      <c r="C913" s="106">
        <v>1.7204</v>
      </c>
      <c r="D913" s="106">
        <v>1.7204</v>
      </c>
      <c r="E913" s="106">
        <v>0</v>
      </c>
    </row>
    <row r="914" ht="15" hidden="1" spans="1:5">
      <c r="A914" s="97" t="s">
        <v>458</v>
      </c>
      <c r="B914" s="97" t="s">
        <v>459</v>
      </c>
      <c r="C914" s="106">
        <v>1.220232</v>
      </c>
      <c r="D914" s="106">
        <v>1.220232</v>
      </c>
      <c r="E914" s="106">
        <v>0</v>
      </c>
    </row>
    <row r="915" ht="15" hidden="1" spans="1:5">
      <c r="A915" s="97" t="s">
        <v>458</v>
      </c>
      <c r="B915" s="97" t="s">
        <v>459</v>
      </c>
      <c r="C915" s="106">
        <v>0</v>
      </c>
      <c r="D915" s="106">
        <v>0</v>
      </c>
      <c r="E915" s="106">
        <v>0</v>
      </c>
    </row>
    <row r="916" ht="15" hidden="1" spans="1:5">
      <c r="A916" s="97" t="s">
        <v>458</v>
      </c>
      <c r="B916" s="97" t="s">
        <v>459</v>
      </c>
      <c r="C916" s="106">
        <v>6.8505</v>
      </c>
      <c r="D916" s="106">
        <v>6.8505</v>
      </c>
      <c r="E916" s="106">
        <v>0</v>
      </c>
    </row>
    <row r="917" ht="15" hidden="1" spans="1:5">
      <c r="A917" s="97" t="s">
        <v>458</v>
      </c>
      <c r="B917" s="97" t="s">
        <v>459</v>
      </c>
      <c r="C917" s="106">
        <v>4.7454</v>
      </c>
      <c r="D917" s="106">
        <v>4.7454</v>
      </c>
      <c r="E917" s="106">
        <v>0</v>
      </c>
    </row>
    <row r="918" ht="15" hidden="1" spans="1:5">
      <c r="A918" s="97" t="s">
        <v>458</v>
      </c>
      <c r="B918" s="97" t="s">
        <v>459</v>
      </c>
      <c r="C918" s="106">
        <v>4.8584</v>
      </c>
      <c r="D918" s="106">
        <v>4.8584</v>
      </c>
      <c r="E918" s="106">
        <v>0</v>
      </c>
    </row>
    <row r="919" ht="15" hidden="1" spans="1:5">
      <c r="A919" s="97" t="s">
        <v>458</v>
      </c>
      <c r="B919" s="97" t="s">
        <v>459</v>
      </c>
      <c r="C919" s="106">
        <v>6.6887</v>
      </c>
      <c r="D919" s="106">
        <v>6.6887</v>
      </c>
      <c r="E919" s="106">
        <v>0</v>
      </c>
    </row>
    <row r="920" ht="15" hidden="1" spans="1:5">
      <c r="A920" s="97" t="s">
        <v>458</v>
      </c>
      <c r="B920" s="97" t="s">
        <v>459</v>
      </c>
      <c r="C920" s="106">
        <v>0</v>
      </c>
      <c r="D920" s="106">
        <v>0</v>
      </c>
      <c r="E920" s="106">
        <v>0</v>
      </c>
    </row>
    <row r="921" ht="15" hidden="1" spans="1:5">
      <c r="A921" s="97" t="s">
        <v>458</v>
      </c>
      <c r="B921" s="97" t="s">
        <v>459</v>
      </c>
      <c r="C921" s="106">
        <v>7.4366</v>
      </c>
      <c r="D921" s="106">
        <v>7.4366</v>
      </c>
      <c r="E921" s="106">
        <v>0</v>
      </c>
    </row>
    <row r="922" ht="15" hidden="1" spans="1:5">
      <c r="A922" s="97" t="s">
        <v>458</v>
      </c>
      <c r="B922" s="97" t="s">
        <v>459</v>
      </c>
      <c r="C922" s="106">
        <v>16.1714</v>
      </c>
      <c r="D922" s="106">
        <v>16.1714</v>
      </c>
      <c r="E922" s="106">
        <v>0</v>
      </c>
    </row>
    <row r="923" ht="15" hidden="1" spans="1:5">
      <c r="A923" s="97" t="s">
        <v>458</v>
      </c>
      <c r="B923" s="97" t="s">
        <v>459</v>
      </c>
      <c r="C923" s="106">
        <v>0</v>
      </c>
      <c r="D923" s="106">
        <v>0</v>
      </c>
      <c r="E923" s="106">
        <v>0</v>
      </c>
    </row>
    <row r="924" ht="15" hidden="1" spans="1:5">
      <c r="A924" s="97" t="s">
        <v>458</v>
      </c>
      <c r="B924" s="97" t="s">
        <v>459</v>
      </c>
      <c r="C924" s="106">
        <v>157.3457</v>
      </c>
      <c r="D924" s="106">
        <v>157.3457</v>
      </c>
      <c r="E924" s="106">
        <v>0</v>
      </c>
    </row>
    <row r="925" ht="15" hidden="1" spans="1:5">
      <c r="A925" s="97" t="s">
        <v>458</v>
      </c>
      <c r="B925" s="97" t="s">
        <v>459</v>
      </c>
      <c r="C925" s="106">
        <v>0</v>
      </c>
      <c r="D925" s="106">
        <v>0</v>
      </c>
      <c r="E925" s="106">
        <v>0</v>
      </c>
    </row>
    <row r="926" ht="15" hidden="1" spans="1:5">
      <c r="A926" s="97" t="s">
        <v>458</v>
      </c>
      <c r="B926" s="97" t="s">
        <v>459</v>
      </c>
      <c r="C926" s="106">
        <v>0</v>
      </c>
      <c r="D926" s="106">
        <v>0</v>
      </c>
      <c r="E926" s="106">
        <v>0</v>
      </c>
    </row>
    <row r="927" ht="15" hidden="1" spans="1:5">
      <c r="A927" s="97" t="s">
        <v>458</v>
      </c>
      <c r="B927" s="97" t="s">
        <v>459</v>
      </c>
      <c r="C927" s="106">
        <v>199.7194</v>
      </c>
      <c r="D927" s="106">
        <v>199.7194</v>
      </c>
      <c r="E927" s="106">
        <v>0</v>
      </c>
    </row>
    <row r="928" ht="15" hidden="1" spans="1:5">
      <c r="A928" s="97" t="s">
        <v>458</v>
      </c>
      <c r="B928" s="97" t="s">
        <v>459</v>
      </c>
      <c r="C928" s="106">
        <v>0</v>
      </c>
      <c r="D928" s="106">
        <v>0</v>
      </c>
      <c r="E928" s="106">
        <v>0</v>
      </c>
    </row>
    <row r="929" ht="15" hidden="1" spans="1:5">
      <c r="A929" s="97" t="s">
        <v>458</v>
      </c>
      <c r="B929" s="97" t="s">
        <v>459</v>
      </c>
      <c r="C929" s="106">
        <v>89.9286</v>
      </c>
      <c r="D929" s="106">
        <v>89.9286</v>
      </c>
      <c r="E929" s="106">
        <v>0</v>
      </c>
    </row>
    <row r="930" ht="15" hidden="1" spans="1:5">
      <c r="A930" s="97" t="s">
        <v>458</v>
      </c>
      <c r="B930" s="97" t="s">
        <v>459</v>
      </c>
      <c r="C930" s="106">
        <v>0</v>
      </c>
      <c r="D930" s="106">
        <v>0</v>
      </c>
      <c r="E930" s="106">
        <v>0</v>
      </c>
    </row>
    <row r="931" ht="15" hidden="1" spans="1:5">
      <c r="A931" s="97" t="s">
        <v>458</v>
      </c>
      <c r="B931" s="97" t="s">
        <v>459</v>
      </c>
      <c r="C931" s="106">
        <v>70.2559</v>
      </c>
      <c r="D931" s="106">
        <v>70.2559</v>
      </c>
      <c r="E931" s="106">
        <v>0</v>
      </c>
    </row>
    <row r="932" ht="15" hidden="1" spans="1:5">
      <c r="A932" s="97" t="s">
        <v>458</v>
      </c>
      <c r="B932" s="97" t="s">
        <v>459</v>
      </c>
      <c r="C932" s="106">
        <v>19.6663</v>
      </c>
      <c r="D932" s="106">
        <v>19.6663</v>
      </c>
      <c r="E932" s="106">
        <v>0</v>
      </c>
    </row>
    <row r="933" ht="15" hidden="1" spans="1:5">
      <c r="A933" s="97" t="s">
        <v>458</v>
      </c>
      <c r="B933" s="97" t="s">
        <v>459</v>
      </c>
      <c r="C933" s="106">
        <v>113.109</v>
      </c>
      <c r="D933" s="106">
        <v>113.109</v>
      </c>
      <c r="E933" s="106">
        <v>0</v>
      </c>
    </row>
    <row r="934" ht="15" hidden="1" spans="1:5">
      <c r="A934" s="97" t="s">
        <v>458</v>
      </c>
      <c r="B934" s="97" t="s">
        <v>459</v>
      </c>
      <c r="C934" s="106">
        <v>60.5205</v>
      </c>
      <c r="D934" s="106">
        <v>60.5205</v>
      </c>
      <c r="E934" s="106">
        <v>0</v>
      </c>
    </row>
    <row r="935" ht="15" hidden="1" spans="1:5">
      <c r="A935" s="97" t="s">
        <v>458</v>
      </c>
      <c r="B935" s="97" t="s">
        <v>459</v>
      </c>
      <c r="C935" s="106">
        <v>0</v>
      </c>
      <c r="D935" s="106">
        <v>0</v>
      </c>
      <c r="E935" s="106">
        <v>0</v>
      </c>
    </row>
    <row r="936" ht="15" hidden="1" spans="1:5">
      <c r="A936" s="97" t="s">
        <v>458</v>
      </c>
      <c r="B936" s="97" t="s">
        <v>459</v>
      </c>
      <c r="C936" s="106">
        <v>88.3449</v>
      </c>
      <c r="D936" s="106">
        <v>88.3449</v>
      </c>
      <c r="E936" s="106">
        <v>0</v>
      </c>
    </row>
    <row r="937" ht="15" hidden="1" spans="1:5">
      <c r="A937" s="97" t="s">
        <v>458</v>
      </c>
      <c r="B937" s="97" t="s">
        <v>459</v>
      </c>
      <c r="C937" s="106">
        <v>38.6238</v>
      </c>
      <c r="D937" s="106">
        <v>38.6238</v>
      </c>
      <c r="E937" s="106">
        <v>0</v>
      </c>
    </row>
    <row r="938" ht="15" hidden="1" spans="1:5">
      <c r="A938" s="97" t="s">
        <v>458</v>
      </c>
      <c r="B938" s="97" t="s">
        <v>459</v>
      </c>
      <c r="C938" s="106">
        <v>16.2562</v>
      </c>
      <c r="D938" s="106">
        <v>16.2562</v>
      </c>
      <c r="E938" s="106">
        <v>0</v>
      </c>
    </row>
    <row r="939" ht="15" hidden="1" spans="1:5">
      <c r="A939" s="97" t="s">
        <v>458</v>
      </c>
      <c r="B939" s="97" t="s">
        <v>459</v>
      </c>
      <c r="C939" s="106">
        <v>35.7949</v>
      </c>
      <c r="D939" s="106">
        <v>35.7949</v>
      </c>
      <c r="E939" s="106">
        <v>0</v>
      </c>
    </row>
    <row r="940" ht="15" hidden="1" spans="1:5">
      <c r="A940" s="97" t="s">
        <v>458</v>
      </c>
      <c r="B940" s="97" t="s">
        <v>459</v>
      </c>
      <c r="C940" s="106">
        <v>19.7003</v>
      </c>
      <c r="D940" s="106">
        <v>19.7003</v>
      </c>
      <c r="E940" s="106">
        <v>0</v>
      </c>
    </row>
    <row r="941" ht="15" hidden="1" spans="1:5">
      <c r="A941" s="97" t="s">
        <v>458</v>
      </c>
      <c r="B941" s="97" t="s">
        <v>459</v>
      </c>
      <c r="C941" s="106">
        <v>0</v>
      </c>
      <c r="D941" s="106">
        <v>0</v>
      </c>
      <c r="E941" s="106">
        <v>0</v>
      </c>
    </row>
    <row r="942" ht="15" hidden="1" spans="1:5">
      <c r="A942" s="97" t="s">
        <v>458</v>
      </c>
      <c r="B942" s="97" t="s">
        <v>459</v>
      </c>
      <c r="C942" s="106">
        <v>39.0308</v>
      </c>
      <c r="D942" s="106">
        <v>39.0308</v>
      </c>
      <c r="E942" s="106">
        <v>0</v>
      </c>
    </row>
    <row r="943" ht="15" hidden="1" spans="1:5">
      <c r="A943" s="97" t="s">
        <v>458</v>
      </c>
      <c r="B943" s="97" t="s">
        <v>459</v>
      </c>
      <c r="C943" s="106">
        <v>38.6589</v>
      </c>
      <c r="D943" s="106">
        <v>38.6589</v>
      </c>
      <c r="E943" s="106">
        <v>0</v>
      </c>
    </row>
    <row r="944" ht="15" hidden="1" spans="1:5">
      <c r="A944" s="97" t="s">
        <v>458</v>
      </c>
      <c r="B944" s="97" t="s">
        <v>459</v>
      </c>
      <c r="C944" s="106">
        <v>15.5764</v>
      </c>
      <c r="D944" s="106">
        <v>15.5764</v>
      </c>
      <c r="E944" s="106">
        <v>0</v>
      </c>
    </row>
    <row r="945" ht="15" hidden="1" spans="1:5">
      <c r="A945" s="97" t="s">
        <v>458</v>
      </c>
      <c r="B945" s="97" t="s">
        <v>459</v>
      </c>
      <c r="C945" s="106">
        <v>0</v>
      </c>
      <c r="D945" s="106">
        <v>0</v>
      </c>
      <c r="E945" s="106">
        <v>0</v>
      </c>
    </row>
    <row r="946" ht="15" hidden="1" spans="1:5">
      <c r="A946" s="97" t="s">
        <v>458</v>
      </c>
      <c r="B946" s="97" t="s">
        <v>459</v>
      </c>
      <c r="C946" s="106">
        <v>0</v>
      </c>
      <c r="D946" s="106">
        <v>0</v>
      </c>
      <c r="E946" s="106">
        <v>0</v>
      </c>
    </row>
    <row r="947" ht="15" hidden="1" spans="1:5">
      <c r="A947" s="97" t="s">
        <v>458</v>
      </c>
      <c r="B947" s="97" t="s">
        <v>459</v>
      </c>
      <c r="C947" s="106">
        <v>11.9488</v>
      </c>
      <c r="D947" s="106">
        <v>11.9488</v>
      </c>
      <c r="E947" s="106">
        <v>0</v>
      </c>
    </row>
    <row r="948" ht="15" hidden="1" spans="1:5">
      <c r="A948" s="97" t="s">
        <v>458</v>
      </c>
      <c r="B948" s="97" t="s">
        <v>459</v>
      </c>
      <c r="C948" s="106">
        <v>0</v>
      </c>
      <c r="D948" s="106">
        <v>0</v>
      </c>
      <c r="E948" s="106">
        <v>0</v>
      </c>
    </row>
    <row r="949" ht="15" hidden="1" spans="1:5">
      <c r="A949" s="97" t="s">
        <v>458</v>
      </c>
      <c r="B949" s="97" t="s">
        <v>459</v>
      </c>
      <c r="C949" s="106">
        <v>17.4649</v>
      </c>
      <c r="D949" s="106">
        <v>17.4649</v>
      </c>
      <c r="E949" s="106">
        <v>0</v>
      </c>
    </row>
    <row r="950" ht="15" hidden="1" spans="1:5">
      <c r="A950" s="97" t="s">
        <v>458</v>
      </c>
      <c r="B950" s="97" t="s">
        <v>459</v>
      </c>
      <c r="C950" s="106">
        <v>31.6513</v>
      </c>
      <c r="D950" s="106">
        <v>31.6513</v>
      </c>
      <c r="E950" s="106">
        <v>0</v>
      </c>
    </row>
    <row r="951" ht="15" hidden="1" spans="1:5">
      <c r="A951" s="97" t="s">
        <v>458</v>
      </c>
      <c r="B951" s="97" t="s">
        <v>459</v>
      </c>
      <c r="C951" s="106">
        <v>16.0318</v>
      </c>
      <c r="D951" s="106">
        <v>16.0318</v>
      </c>
      <c r="E951" s="106">
        <v>0</v>
      </c>
    </row>
    <row r="952" ht="15" hidden="1" spans="1:5">
      <c r="A952" s="97" t="s">
        <v>458</v>
      </c>
      <c r="B952" s="97" t="s">
        <v>459</v>
      </c>
      <c r="C952" s="106">
        <v>107.7658</v>
      </c>
      <c r="D952" s="106">
        <v>107.7658</v>
      </c>
      <c r="E952" s="106">
        <v>0</v>
      </c>
    </row>
    <row r="953" ht="15" hidden="1" spans="1:5">
      <c r="A953" s="97" t="s">
        <v>458</v>
      </c>
      <c r="B953" s="97" t="s">
        <v>459</v>
      </c>
      <c r="C953" s="106">
        <v>17.4995</v>
      </c>
      <c r="D953" s="106">
        <v>17.4995</v>
      </c>
      <c r="E953" s="106">
        <v>0</v>
      </c>
    </row>
    <row r="954" ht="15" hidden="1" spans="1:5">
      <c r="A954" s="97" t="s">
        <v>458</v>
      </c>
      <c r="B954" s="97" t="s">
        <v>459</v>
      </c>
      <c r="C954" s="106">
        <v>0</v>
      </c>
      <c r="D954" s="106">
        <v>0</v>
      </c>
      <c r="E954" s="106">
        <v>0</v>
      </c>
    </row>
    <row r="955" ht="15" hidden="1" spans="1:5">
      <c r="A955" s="97" t="s">
        <v>458</v>
      </c>
      <c r="B955" s="97" t="s">
        <v>459</v>
      </c>
      <c r="C955" s="106">
        <v>6.7331</v>
      </c>
      <c r="D955" s="106">
        <v>6.7331</v>
      </c>
      <c r="E955" s="106">
        <v>0</v>
      </c>
    </row>
    <row r="956" ht="15" hidden="1" spans="1:5">
      <c r="A956" s="97" t="s">
        <v>458</v>
      </c>
      <c r="B956" s="97" t="s">
        <v>459</v>
      </c>
      <c r="C956" s="106">
        <v>3.8246</v>
      </c>
      <c r="D956" s="106">
        <v>3.8246</v>
      </c>
      <c r="E956" s="106">
        <v>0</v>
      </c>
    </row>
    <row r="957" ht="15" hidden="1" spans="1:5">
      <c r="A957" s="97" t="s">
        <v>458</v>
      </c>
      <c r="B957" s="97" t="s">
        <v>459</v>
      </c>
      <c r="C957" s="106">
        <v>5.5707</v>
      </c>
      <c r="D957" s="106">
        <v>5.5707</v>
      </c>
      <c r="E957" s="106">
        <v>0</v>
      </c>
    </row>
    <row r="958" ht="15" hidden="1" spans="1:5">
      <c r="A958" s="97" t="s">
        <v>458</v>
      </c>
      <c r="B958" s="97" t="s">
        <v>459</v>
      </c>
      <c r="C958" s="106">
        <v>0</v>
      </c>
      <c r="D958" s="106">
        <v>0</v>
      </c>
      <c r="E958" s="106">
        <v>0</v>
      </c>
    </row>
    <row r="959" ht="15" hidden="1" spans="1:5">
      <c r="A959" s="97" t="s">
        <v>458</v>
      </c>
      <c r="B959" s="97" t="s">
        <v>459</v>
      </c>
      <c r="C959" s="106">
        <v>0</v>
      </c>
      <c r="D959" s="106">
        <v>0</v>
      </c>
      <c r="E959" s="106">
        <v>0</v>
      </c>
    </row>
    <row r="960" ht="15" hidden="1" spans="1:5">
      <c r="A960" s="97" t="s">
        <v>458</v>
      </c>
      <c r="B960" s="97" t="s">
        <v>459</v>
      </c>
      <c r="C960" s="106">
        <v>6.0817</v>
      </c>
      <c r="D960" s="106">
        <v>6.0817</v>
      </c>
      <c r="E960" s="106">
        <v>0</v>
      </c>
    </row>
    <row r="961" ht="15" hidden="1" spans="1:5">
      <c r="A961" s="97" t="s">
        <v>458</v>
      </c>
      <c r="B961" s="97" t="s">
        <v>459</v>
      </c>
      <c r="C961" s="106">
        <v>3.0241</v>
      </c>
      <c r="D961" s="106">
        <v>3.0241</v>
      </c>
      <c r="E961" s="106">
        <v>0</v>
      </c>
    </row>
    <row r="962" ht="15" hidden="1" spans="1:5">
      <c r="A962" s="97" t="s">
        <v>458</v>
      </c>
      <c r="B962" s="97" t="s">
        <v>459</v>
      </c>
      <c r="C962" s="106">
        <v>1.8341</v>
      </c>
      <c r="D962" s="106">
        <v>1.8341</v>
      </c>
      <c r="E962" s="106">
        <v>0</v>
      </c>
    </row>
    <row r="963" ht="15" hidden="1" spans="1:5">
      <c r="A963" s="97" t="s">
        <v>458</v>
      </c>
      <c r="B963" s="97" t="s">
        <v>459</v>
      </c>
      <c r="C963" s="106">
        <v>33.4233</v>
      </c>
      <c r="D963" s="106">
        <v>33.4233</v>
      </c>
      <c r="E963" s="106">
        <v>0</v>
      </c>
    </row>
    <row r="964" ht="15" hidden="1" spans="1:5">
      <c r="A964" s="97" t="s">
        <v>458</v>
      </c>
      <c r="B964" s="97" t="s">
        <v>459</v>
      </c>
      <c r="C964" s="106">
        <v>0</v>
      </c>
      <c r="D964" s="106">
        <v>0</v>
      </c>
      <c r="E964" s="106">
        <v>0</v>
      </c>
    </row>
    <row r="965" ht="15" hidden="1" spans="1:5">
      <c r="A965" s="97" t="s">
        <v>458</v>
      </c>
      <c r="B965" s="97" t="s">
        <v>459</v>
      </c>
      <c r="C965" s="106">
        <v>39.1133</v>
      </c>
      <c r="D965" s="106">
        <v>39.1133</v>
      </c>
      <c r="E965" s="106">
        <v>0</v>
      </c>
    </row>
    <row r="966" ht="15" hidden="1" spans="1:5">
      <c r="A966" s="97" t="s">
        <v>458</v>
      </c>
      <c r="B966" s="97" t="s">
        <v>459</v>
      </c>
      <c r="C966" s="106">
        <v>5.8154</v>
      </c>
      <c r="D966" s="106">
        <v>5.8154</v>
      </c>
      <c r="E966" s="106">
        <v>0</v>
      </c>
    </row>
    <row r="967" ht="15" hidden="1" spans="1:5">
      <c r="A967" s="97" t="s">
        <v>458</v>
      </c>
      <c r="B967" s="97" t="s">
        <v>459</v>
      </c>
      <c r="C967" s="106">
        <v>4.4078</v>
      </c>
      <c r="D967" s="106">
        <v>4.4078</v>
      </c>
      <c r="E967" s="106">
        <v>0</v>
      </c>
    </row>
    <row r="968" ht="15" hidden="1" spans="1:5">
      <c r="A968" s="97" t="s">
        <v>458</v>
      </c>
      <c r="B968" s="97" t="s">
        <v>459</v>
      </c>
      <c r="C968" s="106">
        <v>2.9321</v>
      </c>
      <c r="D968" s="106">
        <v>2.9321</v>
      </c>
      <c r="E968" s="106">
        <v>0</v>
      </c>
    </row>
    <row r="969" ht="15" hidden="1" spans="1:5">
      <c r="A969" s="97" t="s">
        <v>458</v>
      </c>
      <c r="B969" s="97" t="s">
        <v>459</v>
      </c>
      <c r="C969" s="106">
        <v>1.441</v>
      </c>
      <c r="D969" s="106">
        <v>1.441</v>
      </c>
      <c r="E969" s="106">
        <v>0</v>
      </c>
    </row>
    <row r="970" ht="15" hidden="1" spans="1:5">
      <c r="A970" s="97" t="s">
        <v>458</v>
      </c>
      <c r="B970" s="97" t="s">
        <v>459</v>
      </c>
      <c r="C970" s="106">
        <v>53.5302</v>
      </c>
      <c r="D970" s="106">
        <v>53.5302</v>
      </c>
      <c r="E970" s="106">
        <v>0</v>
      </c>
    </row>
    <row r="971" ht="15" hidden="1" spans="1:5">
      <c r="A971" s="97" t="s">
        <v>458</v>
      </c>
      <c r="B971" s="97" t="s">
        <v>459</v>
      </c>
      <c r="C971" s="106">
        <v>0</v>
      </c>
      <c r="D971" s="106">
        <v>0</v>
      </c>
      <c r="E971" s="106">
        <v>0</v>
      </c>
    </row>
    <row r="972" ht="15" hidden="1" spans="1:5">
      <c r="A972" s="97" t="s">
        <v>458</v>
      </c>
      <c r="B972" s="97" t="s">
        <v>459</v>
      </c>
      <c r="C972" s="106">
        <v>21.6382</v>
      </c>
      <c r="D972" s="106">
        <v>21.6382</v>
      </c>
      <c r="E972" s="106">
        <v>0</v>
      </c>
    </row>
    <row r="973" ht="15" hidden="1" spans="1:5">
      <c r="A973" s="97" t="s">
        <v>458</v>
      </c>
      <c r="B973" s="97" t="s">
        <v>459</v>
      </c>
      <c r="C973" s="106">
        <v>13.4182</v>
      </c>
      <c r="D973" s="106">
        <v>13.4182</v>
      </c>
      <c r="E973" s="106">
        <v>0</v>
      </c>
    </row>
    <row r="974" ht="15" hidden="1" spans="1:5">
      <c r="A974" s="97" t="s">
        <v>458</v>
      </c>
      <c r="B974" s="97" t="s">
        <v>459</v>
      </c>
      <c r="C974" s="106">
        <v>9.1475</v>
      </c>
      <c r="D974" s="106">
        <v>9.1475</v>
      </c>
      <c r="E974" s="106">
        <v>0</v>
      </c>
    </row>
    <row r="975" ht="15" hidden="1" spans="1:5">
      <c r="A975" s="97" t="s">
        <v>458</v>
      </c>
      <c r="B975" s="97" t="s">
        <v>459</v>
      </c>
      <c r="C975" s="106">
        <v>0</v>
      </c>
      <c r="D975" s="106">
        <v>0</v>
      </c>
      <c r="E975" s="106">
        <v>0</v>
      </c>
    </row>
    <row r="976" ht="15" hidden="1" spans="1:5">
      <c r="A976" s="97" t="s">
        <v>458</v>
      </c>
      <c r="B976" s="97" t="s">
        <v>459</v>
      </c>
      <c r="C976" s="106">
        <v>8.2074</v>
      </c>
      <c r="D976" s="106">
        <v>8.2074</v>
      </c>
      <c r="E976" s="106">
        <v>0</v>
      </c>
    </row>
    <row r="977" ht="15" hidden="1" spans="1:5">
      <c r="A977" s="97" t="s">
        <v>458</v>
      </c>
      <c r="B977" s="97" t="s">
        <v>459</v>
      </c>
      <c r="C977" s="106">
        <v>6.6901</v>
      </c>
      <c r="D977" s="106">
        <v>6.6901</v>
      </c>
      <c r="E977" s="106">
        <v>0</v>
      </c>
    </row>
    <row r="978" ht="15" hidden="1" spans="1:5">
      <c r="A978" s="97" t="s">
        <v>458</v>
      </c>
      <c r="B978" s="97" t="s">
        <v>459</v>
      </c>
      <c r="C978" s="106">
        <v>0</v>
      </c>
      <c r="D978" s="106">
        <v>0</v>
      </c>
      <c r="E978" s="106">
        <v>0</v>
      </c>
    </row>
    <row r="979" ht="15" hidden="1" spans="1:5">
      <c r="A979" s="97" t="s">
        <v>458</v>
      </c>
      <c r="B979" s="97" t="s">
        <v>459</v>
      </c>
      <c r="C979" s="106">
        <v>7.314</v>
      </c>
      <c r="D979" s="106">
        <v>7.314</v>
      </c>
      <c r="E979" s="106">
        <v>0</v>
      </c>
    </row>
    <row r="980" ht="15" hidden="1" spans="1:5">
      <c r="A980" s="97" t="s">
        <v>458</v>
      </c>
      <c r="B980" s="97" t="s">
        <v>459</v>
      </c>
      <c r="C980" s="106">
        <v>10.2415</v>
      </c>
      <c r="D980" s="106">
        <v>10.2415</v>
      </c>
      <c r="E980" s="106">
        <v>0</v>
      </c>
    </row>
    <row r="981" ht="15" hidden="1" spans="1:5">
      <c r="A981" s="97" t="s">
        <v>458</v>
      </c>
      <c r="B981" s="97" t="s">
        <v>459</v>
      </c>
      <c r="C981" s="106">
        <v>12.1862</v>
      </c>
      <c r="D981" s="106">
        <v>12.1862</v>
      </c>
      <c r="E981" s="106">
        <v>0</v>
      </c>
    </row>
    <row r="982" ht="15" hidden="1" spans="1:5">
      <c r="A982" s="97" t="s">
        <v>458</v>
      </c>
      <c r="B982" s="97" t="s">
        <v>459</v>
      </c>
      <c r="C982" s="106">
        <v>0</v>
      </c>
      <c r="D982" s="106">
        <v>0</v>
      </c>
      <c r="E982" s="106">
        <v>0</v>
      </c>
    </row>
    <row r="983" ht="15" hidden="1" spans="1:5">
      <c r="A983" s="97" t="s">
        <v>458</v>
      </c>
      <c r="B983" s="97" t="s">
        <v>459</v>
      </c>
      <c r="C983" s="106">
        <v>10.129</v>
      </c>
      <c r="D983" s="106">
        <v>10.129</v>
      </c>
      <c r="E983" s="106">
        <v>0</v>
      </c>
    </row>
    <row r="984" ht="15" hidden="1" spans="1:5">
      <c r="A984" s="97" t="s">
        <v>458</v>
      </c>
      <c r="B984" s="97" t="s">
        <v>459</v>
      </c>
      <c r="C984" s="106">
        <v>0</v>
      </c>
      <c r="D984" s="106">
        <v>0</v>
      </c>
      <c r="E984" s="106">
        <v>0</v>
      </c>
    </row>
    <row r="985" ht="15" hidden="1" spans="1:5">
      <c r="A985" s="97" t="s">
        <v>458</v>
      </c>
      <c r="B985" s="97" t="s">
        <v>459</v>
      </c>
      <c r="C985" s="106">
        <v>17.1228</v>
      </c>
      <c r="D985" s="106">
        <v>17.1228</v>
      </c>
      <c r="E985" s="106">
        <v>0</v>
      </c>
    </row>
    <row r="986" ht="15" hidden="1" spans="1:5">
      <c r="A986" s="97" t="s">
        <v>458</v>
      </c>
      <c r="B986" s="97" t="s">
        <v>459</v>
      </c>
      <c r="C986" s="106">
        <v>6.9171</v>
      </c>
      <c r="D986" s="106">
        <v>6.9171</v>
      </c>
      <c r="E986" s="106">
        <v>0</v>
      </c>
    </row>
    <row r="987" ht="15" hidden="1" spans="1:5">
      <c r="A987" s="97" t="s">
        <v>458</v>
      </c>
      <c r="B987" s="97" t="s">
        <v>459</v>
      </c>
      <c r="C987" s="106">
        <v>0</v>
      </c>
      <c r="D987" s="106">
        <v>0</v>
      </c>
      <c r="E987" s="106">
        <v>0</v>
      </c>
    </row>
    <row r="988" ht="15" hidden="1" spans="1:5">
      <c r="A988" s="97" t="s">
        <v>458</v>
      </c>
      <c r="B988" s="97" t="s">
        <v>459</v>
      </c>
      <c r="C988" s="106">
        <v>5.8311</v>
      </c>
      <c r="D988" s="106">
        <v>5.8311</v>
      </c>
      <c r="E988" s="106">
        <v>0</v>
      </c>
    </row>
    <row r="989" ht="15" hidden="1" spans="1:5">
      <c r="A989" s="97" t="s">
        <v>458</v>
      </c>
      <c r="B989" s="97" t="s">
        <v>459</v>
      </c>
      <c r="C989" s="106">
        <v>0</v>
      </c>
      <c r="D989" s="106">
        <v>0</v>
      </c>
      <c r="E989" s="106">
        <v>0</v>
      </c>
    </row>
    <row r="990" ht="15" hidden="1" spans="1:5">
      <c r="A990" s="97" t="s">
        <v>458</v>
      </c>
      <c r="B990" s="97" t="s">
        <v>459</v>
      </c>
      <c r="C990" s="106">
        <v>2.7458</v>
      </c>
      <c r="D990" s="106">
        <v>2.7458</v>
      </c>
      <c r="E990" s="106">
        <v>0</v>
      </c>
    </row>
    <row r="991" ht="15" hidden="1" spans="1:5">
      <c r="A991" s="97" t="s">
        <v>458</v>
      </c>
      <c r="B991" s="97" t="s">
        <v>459</v>
      </c>
      <c r="C991" s="106">
        <v>6.0931</v>
      </c>
      <c r="D991" s="106">
        <v>6.0931</v>
      </c>
      <c r="E991" s="106">
        <v>0</v>
      </c>
    </row>
    <row r="992" ht="15" hidden="1" spans="1:5">
      <c r="A992" s="97" t="s">
        <v>458</v>
      </c>
      <c r="B992" s="97" t="s">
        <v>459</v>
      </c>
      <c r="C992" s="106">
        <v>0</v>
      </c>
      <c r="D992" s="106">
        <v>0</v>
      </c>
      <c r="E992" s="106">
        <v>0</v>
      </c>
    </row>
    <row r="993" ht="15" hidden="1" spans="1:5">
      <c r="A993" s="97" t="s">
        <v>458</v>
      </c>
      <c r="B993" s="97" t="s">
        <v>459</v>
      </c>
      <c r="C993" s="106">
        <v>4.7922</v>
      </c>
      <c r="D993" s="106">
        <v>4.7922</v>
      </c>
      <c r="E993" s="106">
        <v>0</v>
      </c>
    </row>
    <row r="994" ht="15" hidden="1" spans="1:5">
      <c r="A994" s="97" t="s">
        <v>458</v>
      </c>
      <c r="B994" s="97" t="s">
        <v>459</v>
      </c>
      <c r="C994" s="106">
        <v>0</v>
      </c>
      <c r="D994" s="106">
        <v>0</v>
      </c>
      <c r="E994" s="106">
        <v>0</v>
      </c>
    </row>
    <row r="995" ht="15" hidden="1" spans="1:5">
      <c r="A995" s="97" t="s">
        <v>458</v>
      </c>
      <c r="B995" s="97" t="s">
        <v>459</v>
      </c>
      <c r="C995" s="106">
        <v>17.4307</v>
      </c>
      <c r="D995" s="106">
        <v>17.4307</v>
      </c>
      <c r="E995" s="106">
        <v>0</v>
      </c>
    </row>
    <row r="996" ht="15" hidden="1" spans="1:5">
      <c r="A996" s="97" t="s">
        <v>458</v>
      </c>
      <c r="B996" s="97" t="s">
        <v>459</v>
      </c>
      <c r="C996" s="106">
        <v>7.0205</v>
      </c>
      <c r="D996" s="106">
        <v>7.0205</v>
      </c>
      <c r="E996" s="106">
        <v>0</v>
      </c>
    </row>
    <row r="997" ht="15" hidden="1" spans="1:5">
      <c r="A997" s="97" t="s">
        <v>458</v>
      </c>
      <c r="B997" s="97" t="s">
        <v>459</v>
      </c>
      <c r="C997" s="106">
        <v>19.06</v>
      </c>
      <c r="D997" s="106">
        <v>19.06</v>
      </c>
      <c r="E997" s="106">
        <v>0</v>
      </c>
    </row>
    <row r="998" ht="15" hidden="1" spans="1:5">
      <c r="A998" s="97" t="s">
        <v>458</v>
      </c>
      <c r="B998" s="97" t="s">
        <v>459</v>
      </c>
      <c r="C998" s="106">
        <v>0</v>
      </c>
      <c r="D998" s="106">
        <v>0</v>
      </c>
      <c r="E998" s="106">
        <v>0</v>
      </c>
    </row>
    <row r="999" ht="15" hidden="1" spans="1:5">
      <c r="A999" s="97" t="s">
        <v>458</v>
      </c>
      <c r="B999" s="97" t="s">
        <v>459</v>
      </c>
      <c r="C999" s="106">
        <v>4.3153</v>
      </c>
      <c r="D999" s="106">
        <v>4.3153</v>
      </c>
      <c r="E999" s="106">
        <v>0</v>
      </c>
    </row>
    <row r="1000" ht="15" hidden="1" spans="1:5">
      <c r="A1000" s="97" t="s">
        <v>458</v>
      </c>
      <c r="B1000" s="97" t="s">
        <v>459</v>
      </c>
      <c r="C1000" s="106">
        <v>9.6645</v>
      </c>
      <c r="D1000" s="106">
        <v>9.6645</v>
      </c>
      <c r="E1000" s="106">
        <v>0</v>
      </c>
    </row>
    <row r="1001" ht="15" hidden="1" spans="1:5">
      <c r="A1001" s="97" t="s">
        <v>458</v>
      </c>
      <c r="B1001" s="97" t="s">
        <v>459</v>
      </c>
      <c r="C1001" s="106">
        <v>60.066</v>
      </c>
      <c r="D1001" s="106">
        <v>60.066</v>
      </c>
      <c r="E1001" s="106">
        <v>0</v>
      </c>
    </row>
    <row r="1002" ht="15" hidden="1" spans="1:5">
      <c r="A1002" s="97" t="s">
        <v>458</v>
      </c>
      <c r="B1002" s="97" t="s">
        <v>459</v>
      </c>
      <c r="C1002" s="106">
        <v>0</v>
      </c>
      <c r="D1002" s="106">
        <v>0</v>
      </c>
      <c r="E1002" s="106">
        <v>0</v>
      </c>
    </row>
    <row r="1003" ht="15" hidden="1" spans="1:5">
      <c r="A1003" s="97" t="s">
        <v>458</v>
      </c>
      <c r="B1003" s="97" t="s">
        <v>459</v>
      </c>
      <c r="C1003" s="106">
        <v>7.7214</v>
      </c>
      <c r="D1003" s="106">
        <v>7.7214</v>
      </c>
      <c r="E1003" s="106">
        <v>0</v>
      </c>
    </row>
    <row r="1004" ht="15" hidden="1" spans="1:5">
      <c r="A1004" s="97" t="s">
        <v>458</v>
      </c>
      <c r="B1004" s="97" t="s">
        <v>459</v>
      </c>
      <c r="C1004" s="106">
        <v>0</v>
      </c>
      <c r="D1004" s="106">
        <v>0</v>
      </c>
      <c r="E1004" s="106">
        <v>0</v>
      </c>
    </row>
    <row r="1005" ht="15" hidden="1" spans="1:5">
      <c r="A1005" s="97" t="s">
        <v>458</v>
      </c>
      <c r="B1005" s="97" t="s">
        <v>459</v>
      </c>
      <c r="C1005" s="106">
        <v>59.963</v>
      </c>
      <c r="D1005" s="106">
        <v>59.963</v>
      </c>
      <c r="E1005" s="106">
        <v>0</v>
      </c>
    </row>
    <row r="1006" ht="15" hidden="1" spans="1:5">
      <c r="A1006" s="97" t="s">
        <v>458</v>
      </c>
      <c r="B1006" s="97" t="s">
        <v>459</v>
      </c>
      <c r="C1006" s="106">
        <v>7.1315</v>
      </c>
      <c r="D1006" s="106">
        <v>7.1315</v>
      </c>
      <c r="E1006" s="106">
        <v>0</v>
      </c>
    </row>
    <row r="1007" ht="15" hidden="1" spans="1:5">
      <c r="A1007" s="97" t="s">
        <v>458</v>
      </c>
      <c r="B1007" s="97" t="s">
        <v>459</v>
      </c>
      <c r="C1007" s="106">
        <v>10.6334</v>
      </c>
      <c r="D1007" s="106">
        <v>10.6334</v>
      </c>
      <c r="E1007" s="106">
        <v>0</v>
      </c>
    </row>
    <row r="1008" ht="15" hidden="1" spans="1:5">
      <c r="A1008" s="97" t="s">
        <v>458</v>
      </c>
      <c r="B1008" s="97" t="s">
        <v>459</v>
      </c>
      <c r="C1008" s="106">
        <v>0</v>
      </c>
      <c r="D1008" s="106">
        <v>0</v>
      </c>
      <c r="E1008" s="106">
        <v>0</v>
      </c>
    </row>
    <row r="1009" ht="15" hidden="1" spans="1:5">
      <c r="A1009" s="97" t="s">
        <v>458</v>
      </c>
      <c r="B1009" s="97" t="s">
        <v>459</v>
      </c>
      <c r="C1009" s="106">
        <v>5.5025</v>
      </c>
      <c r="D1009" s="106">
        <v>5.5025</v>
      </c>
      <c r="E1009" s="106">
        <v>0</v>
      </c>
    </row>
    <row r="1010" ht="15" hidden="1" spans="1:5">
      <c r="A1010" s="97" t="s">
        <v>458</v>
      </c>
      <c r="B1010" s="97" t="s">
        <v>459</v>
      </c>
      <c r="C1010" s="106">
        <v>21.8397</v>
      </c>
      <c r="D1010" s="106">
        <v>21.8397</v>
      </c>
      <c r="E1010" s="106">
        <v>0</v>
      </c>
    </row>
    <row r="1011" ht="15" hidden="1" spans="1:5">
      <c r="A1011" s="97" t="s">
        <v>458</v>
      </c>
      <c r="B1011" s="97" t="s">
        <v>459</v>
      </c>
      <c r="C1011" s="106">
        <v>3.2709</v>
      </c>
      <c r="D1011" s="106">
        <v>3.2709</v>
      </c>
      <c r="E1011" s="106">
        <v>0</v>
      </c>
    </row>
    <row r="1012" ht="15" hidden="1" spans="1:5">
      <c r="A1012" s="97" t="s">
        <v>458</v>
      </c>
      <c r="B1012" s="97" t="s">
        <v>459</v>
      </c>
      <c r="C1012" s="106">
        <v>5.0805</v>
      </c>
      <c r="D1012" s="106">
        <v>5.0805</v>
      </c>
      <c r="E1012" s="106">
        <v>0</v>
      </c>
    </row>
    <row r="1013" ht="15" hidden="1" spans="1:5">
      <c r="A1013" s="97" t="s">
        <v>458</v>
      </c>
      <c r="B1013" s="97" t="s">
        <v>459</v>
      </c>
      <c r="C1013" s="106">
        <v>0</v>
      </c>
      <c r="D1013" s="106">
        <v>0</v>
      </c>
      <c r="E1013" s="106">
        <v>0</v>
      </c>
    </row>
    <row r="1014" ht="15" hidden="1" spans="1:5">
      <c r="A1014" s="97" t="s">
        <v>458</v>
      </c>
      <c r="B1014" s="97" t="s">
        <v>459</v>
      </c>
      <c r="C1014" s="106">
        <v>9.8974</v>
      </c>
      <c r="D1014" s="106">
        <v>9.8974</v>
      </c>
      <c r="E1014" s="106">
        <v>0</v>
      </c>
    </row>
    <row r="1015" ht="15" hidden="1" spans="1:5">
      <c r="A1015" s="97" t="s">
        <v>458</v>
      </c>
      <c r="B1015" s="97" t="s">
        <v>459</v>
      </c>
      <c r="C1015" s="106">
        <v>1.818</v>
      </c>
      <c r="D1015" s="106">
        <v>1.818</v>
      </c>
      <c r="E1015" s="106">
        <v>0</v>
      </c>
    </row>
    <row r="1016" ht="15" hidden="1" spans="1:5">
      <c r="A1016" s="97" t="s">
        <v>458</v>
      </c>
      <c r="B1016" s="97" t="s">
        <v>459</v>
      </c>
      <c r="C1016" s="106">
        <v>0</v>
      </c>
      <c r="D1016" s="106">
        <v>0</v>
      </c>
      <c r="E1016" s="106">
        <v>0</v>
      </c>
    </row>
    <row r="1017" ht="15" hidden="1" spans="1:5">
      <c r="A1017" s="97" t="s">
        <v>458</v>
      </c>
      <c r="B1017" s="97" t="s">
        <v>459</v>
      </c>
      <c r="C1017" s="106">
        <v>27.9605</v>
      </c>
      <c r="D1017" s="106">
        <v>27.9605</v>
      </c>
      <c r="E1017" s="106">
        <v>0</v>
      </c>
    </row>
    <row r="1018" ht="15" hidden="1" spans="1:5">
      <c r="A1018" s="97" t="s">
        <v>458</v>
      </c>
      <c r="B1018" s="97" t="s">
        <v>459</v>
      </c>
      <c r="C1018" s="106">
        <v>15.6521</v>
      </c>
      <c r="D1018" s="106">
        <v>15.6521</v>
      </c>
      <c r="E1018" s="106">
        <v>0</v>
      </c>
    </row>
    <row r="1019" ht="15" hidden="1" spans="1:5">
      <c r="A1019" s="97" t="s">
        <v>458</v>
      </c>
      <c r="B1019" s="97" t="s">
        <v>459</v>
      </c>
      <c r="C1019" s="106">
        <v>0</v>
      </c>
      <c r="D1019" s="106">
        <v>0</v>
      </c>
      <c r="E1019" s="106">
        <v>0</v>
      </c>
    </row>
    <row r="1020" ht="15" hidden="1" spans="1:5">
      <c r="A1020" s="97" t="s">
        <v>458</v>
      </c>
      <c r="B1020" s="97" t="s">
        <v>459</v>
      </c>
      <c r="C1020" s="106">
        <v>163.14</v>
      </c>
      <c r="D1020" s="106">
        <v>163.14</v>
      </c>
      <c r="E1020" s="106">
        <v>0</v>
      </c>
    </row>
    <row r="1021" ht="15" hidden="1" spans="1:5">
      <c r="A1021" s="97" t="s">
        <v>458</v>
      </c>
      <c r="B1021" s="97" t="s">
        <v>459</v>
      </c>
      <c r="C1021" s="106">
        <v>1.4157</v>
      </c>
      <c r="D1021" s="106">
        <v>1.4157</v>
      </c>
      <c r="E1021" s="106">
        <v>0</v>
      </c>
    </row>
    <row r="1022" ht="15" hidden="1" spans="1:5">
      <c r="A1022" s="97" t="s">
        <v>458</v>
      </c>
      <c r="B1022" s="97" t="s">
        <v>459</v>
      </c>
      <c r="C1022" s="106">
        <v>0</v>
      </c>
      <c r="D1022" s="106">
        <v>0</v>
      </c>
      <c r="E1022" s="106">
        <v>0</v>
      </c>
    </row>
    <row r="1023" ht="15" hidden="1" spans="1:5">
      <c r="A1023" s="97" t="s">
        <v>458</v>
      </c>
      <c r="B1023" s="97" t="s">
        <v>459</v>
      </c>
      <c r="C1023" s="106">
        <v>0</v>
      </c>
      <c r="D1023" s="106">
        <v>0</v>
      </c>
      <c r="E1023" s="106">
        <v>0</v>
      </c>
    </row>
    <row r="1024" ht="15" hidden="1" spans="1:5">
      <c r="A1024" s="97" t="s">
        <v>458</v>
      </c>
      <c r="B1024" s="97" t="s">
        <v>459</v>
      </c>
      <c r="C1024" s="106">
        <v>20.5046</v>
      </c>
      <c r="D1024" s="106">
        <v>20.5046</v>
      </c>
      <c r="E1024" s="106">
        <v>0</v>
      </c>
    </row>
    <row r="1025" ht="15" hidden="1" spans="1:5">
      <c r="A1025" s="97" t="s">
        <v>458</v>
      </c>
      <c r="B1025" s="97" t="s">
        <v>459</v>
      </c>
      <c r="C1025" s="106">
        <v>0</v>
      </c>
      <c r="D1025" s="106">
        <v>0</v>
      </c>
      <c r="E1025" s="106">
        <v>0</v>
      </c>
    </row>
    <row r="1026" ht="15" hidden="1" spans="1:5">
      <c r="A1026" s="97" t="s">
        <v>458</v>
      </c>
      <c r="B1026" s="97" t="s">
        <v>459</v>
      </c>
      <c r="C1026" s="106">
        <v>16.3489</v>
      </c>
      <c r="D1026" s="106">
        <v>16.3489</v>
      </c>
      <c r="E1026" s="106">
        <v>0</v>
      </c>
    </row>
    <row r="1027" ht="15" hidden="1" spans="1:5">
      <c r="A1027" s="97" t="s">
        <v>458</v>
      </c>
      <c r="B1027" s="97" t="s">
        <v>459</v>
      </c>
      <c r="C1027" s="106">
        <v>27.2096</v>
      </c>
      <c r="D1027" s="106">
        <v>27.2096</v>
      </c>
      <c r="E1027" s="106">
        <v>0</v>
      </c>
    </row>
    <row r="1028" ht="15" hidden="1" spans="1:5">
      <c r="A1028" s="97" t="s">
        <v>458</v>
      </c>
      <c r="B1028" s="97" t="s">
        <v>459</v>
      </c>
      <c r="C1028" s="106">
        <v>15.729</v>
      </c>
      <c r="D1028" s="106">
        <v>15.729</v>
      </c>
      <c r="E1028" s="106">
        <v>0</v>
      </c>
    </row>
    <row r="1029" ht="15" hidden="1" spans="1:5">
      <c r="A1029" s="97" t="s">
        <v>458</v>
      </c>
      <c r="B1029" s="97" t="s">
        <v>459</v>
      </c>
      <c r="C1029" s="106">
        <v>10.9522</v>
      </c>
      <c r="D1029" s="106">
        <v>10.9522</v>
      </c>
      <c r="E1029" s="106">
        <v>0</v>
      </c>
    </row>
    <row r="1030" ht="15" hidden="1" spans="1:5">
      <c r="A1030" s="97" t="s">
        <v>458</v>
      </c>
      <c r="B1030" s="97" t="s">
        <v>459</v>
      </c>
      <c r="C1030" s="106">
        <v>11.1254</v>
      </c>
      <c r="D1030" s="106">
        <v>11.1254</v>
      </c>
      <c r="E1030" s="106">
        <v>0</v>
      </c>
    </row>
    <row r="1031" ht="15" hidden="1" spans="1:5">
      <c r="A1031" s="97" t="s">
        <v>458</v>
      </c>
      <c r="B1031" s="97" t="s">
        <v>459</v>
      </c>
      <c r="C1031" s="106">
        <v>0</v>
      </c>
      <c r="D1031" s="106">
        <v>0</v>
      </c>
      <c r="E1031" s="106">
        <v>0</v>
      </c>
    </row>
    <row r="1032" ht="15" hidden="1" spans="1:5">
      <c r="A1032" s="97" t="s">
        <v>458</v>
      </c>
      <c r="B1032" s="97" t="s">
        <v>459</v>
      </c>
      <c r="C1032" s="106">
        <v>10.9881</v>
      </c>
      <c r="D1032" s="106">
        <v>10.9881</v>
      </c>
      <c r="E1032" s="106">
        <v>0</v>
      </c>
    </row>
    <row r="1033" ht="15" hidden="1" spans="1:5">
      <c r="A1033" s="97" t="s">
        <v>458</v>
      </c>
      <c r="B1033" s="97" t="s">
        <v>459</v>
      </c>
      <c r="C1033" s="106">
        <v>10.4151</v>
      </c>
      <c r="D1033" s="106">
        <v>10.4151</v>
      </c>
      <c r="E1033" s="106">
        <v>0</v>
      </c>
    </row>
    <row r="1034" ht="15" hidden="1" spans="1:5">
      <c r="A1034" s="97" t="s">
        <v>458</v>
      </c>
      <c r="B1034" s="97" t="s">
        <v>459</v>
      </c>
      <c r="C1034" s="106">
        <v>9.3933</v>
      </c>
      <c r="D1034" s="106">
        <v>9.3933</v>
      </c>
      <c r="E1034" s="106">
        <v>0</v>
      </c>
    </row>
    <row r="1035" ht="15" hidden="1" spans="1:5">
      <c r="A1035" s="97" t="s">
        <v>458</v>
      </c>
      <c r="B1035" s="97" t="s">
        <v>459</v>
      </c>
      <c r="C1035" s="106">
        <v>8.3235</v>
      </c>
      <c r="D1035" s="106">
        <v>8.3235</v>
      </c>
      <c r="E1035" s="106">
        <v>0</v>
      </c>
    </row>
    <row r="1036" ht="15" hidden="1" spans="1:5">
      <c r="A1036" s="97" t="s">
        <v>458</v>
      </c>
      <c r="B1036" s="97" t="s">
        <v>459</v>
      </c>
      <c r="C1036" s="106">
        <v>8.4006</v>
      </c>
      <c r="D1036" s="106">
        <v>8.4006</v>
      </c>
      <c r="E1036" s="106">
        <v>0</v>
      </c>
    </row>
    <row r="1037" ht="15" hidden="1" spans="1:5">
      <c r="A1037" s="97" t="s">
        <v>458</v>
      </c>
      <c r="B1037" s="97" t="s">
        <v>459</v>
      </c>
      <c r="C1037" s="106">
        <v>0</v>
      </c>
      <c r="D1037" s="106">
        <v>0</v>
      </c>
      <c r="E1037" s="106">
        <v>0</v>
      </c>
    </row>
    <row r="1038" ht="15" hidden="1" spans="1:5">
      <c r="A1038" s="97" t="s">
        <v>458</v>
      </c>
      <c r="B1038" s="97" t="s">
        <v>459</v>
      </c>
      <c r="C1038" s="106">
        <v>0</v>
      </c>
      <c r="D1038" s="106">
        <v>0</v>
      </c>
      <c r="E1038" s="106">
        <v>0</v>
      </c>
    </row>
    <row r="1039" ht="15" hidden="1" spans="1:5">
      <c r="A1039" s="97" t="s">
        <v>458</v>
      </c>
      <c r="B1039" s="97" t="s">
        <v>459</v>
      </c>
      <c r="C1039" s="106">
        <v>7.2717</v>
      </c>
      <c r="D1039" s="106">
        <v>7.2717</v>
      </c>
      <c r="E1039" s="106">
        <v>0</v>
      </c>
    </row>
    <row r="1040" ht="15" hidden="1" spans="1:5">
      <c r="A1040" s="97" t="s">
        <v>458</v>
      </c>
      <c r="B1040" s="97" t="s">
        <v>459</v>
      </c>
      <c r="C1040" s="106">
        <v>5.7706</v>
      </c>
      <c r="D1040" s="106">
        <v>5.7706</v>
      </c>
      <c r="E1040" s="106">
        <v>0</v>
      </c>
    </row>
    <row r="1041" ht="15" hidden="1" spans="1:5">
      <c r="A1041" s="97" t="s">
        <v>458</v>
      </c>
      <c r="B1041" s="97" t="s">
        <v>459</v>
      </c>
      <c r="C1041" s="106">
        <v>4.9246</v>
      </c>
      <c r="D1041" s="106">
        <v>4.9246</v>
      </c>
      <c r="E1041" s="106">
        <v>0</v>
      </c>
    </row>
    <row r="1042" ht="15" hidden="1" spans="1:5">
      <c r="A1042" s="97" t="s">
        <v>458</v>
      </c>
      <c r="B1042" s="97" t="s">
        <v>459</v>
      </c>
      <c r="C1042" s="106">
        <v>3.7384</v>
      </c>
      <c r="D1042" s="106">
        <v>3.7384</v>
      </c>
      <c r="E1042" s="106">
        <v>0</v>
      </c>
    </row>
    <row r="1043" ht="15" hidden="1" spans="1:5">
      <c r="A1043" s="97" t="s">
        <v>458</v>
      </c>
      <c r="B1043" s="97" t="s">
        <v>459</v>
      </c>
      <c r="C1043" s="106">
        <v>2.2495</v>
      </c>
      <c r="D1043" s="106">
        <v>2.2495</v>
      </c>
      <c r="E1043" s="106">
        <v>0</v>
      </c>
    </row>
    <row r="1044" ht="15" hidden="1" spans="1:5">
      <c r="A1044" s="97" t="s">
        <v>458</v>
      </c>
      <c r="B1044" s="97" t="s">
        <v>459</v>
      </c>
      <c r="C1044" s="106">
        <v>0</v>
      </c>
      <c r="D1044" s="106">
        <v>0</v>
      </c>
      <c r="E1044" s="106">
        <v>0</v>
      </c>
    </row>
    <row r="1045" ht="15" hidden="1" spans="1:5">
      <c r="A1045" s="97" t="s">
        <v>458</v>
      </c>
      <c r="B1045" s="97" t="s">
        <v>459</v>
      </c>
      <c r="C1045" s="106">
        <v>3.5038</v>
      </c>
      <c r="D1045" s="106">
        <v>3.5038</v>
      </c>
      <c r="E1045" s="106">
        <v>0</v>
      </c>
    </row>
    <row r="1046" ht="15" hidden="1" spans="1:5">
      <c r="A1046" s="97" t="s">
        <v>458</v>
      </c>
      <c r="B1046" s="97" t="s">
        <v>459</v>
      </c>
      <c r="C1046" s="106">
        <v>5.8743</v>
      </c>
      <c r="D1046" s="106">
        <v>5.8743</v>
      </c>
      <c r="E1046" s="106">
        <v>0</v>
      </c>
    </row>
    <row r="1047" ht="15" hidden="1" spans="1:5">
      <c r="A1047" s="97" t="s">
        <v>458</v>
      </c>
      <c r="B1047" s="97" t="s">
        <v>459</v>
      </c>
      <c r="C1047" s="106">
        <v>7.7</v>
      </c>
      <c r="D1047" s="106">
        <v>7.7</v>
      </c>
      <c r="E1047" s="106">
        <v>0</v>
      </c>
    </row>
    <row r="1048" ht="15" hidden="1" spans="1:5">
      <c r="A1048" s="97" t="s">
        <v>458</v>
      </c>
      <c r="B1048" s="97" t="s">
        <v>459</v>
      </c>
      <c r="C1048" s="106">
        <v>5.09</v>
      </c>
      <c r="D1048" s="106">
        <v>5.09</v>
      </c>
      <c r="E1048" s="106">
        <v>0</v>
      </c>
    </row>
    <row r="1049" ht="15" hidden="1" spans="1:5">
      <c r="A1049" s="97" t="s">
        <v>458</v>
      </c>
      <c r="B1049" s="97" t="s">
        <v>459</v>
      </c>
      <c r="C1049" s="106">
        <v>3.6478</v>
      </c>
      <c r="D1049" s="106">
        <v>3.6478</v>
      </c>
      <c r="E1049" s="106">
        <v>0</v>
      </c>
    </row>
    <row r="1050" ht="15" hidden="1" spans="1:5">
      <c r="A1050" s="97" t="s">
        <v>458</v>
      </c>
      <c r="B1050" s="97" t="s">
        <v>459</v>
      </c>
      <c r="C1050" s="106">
        <v>0</v>
      </c>
      <c r="D1050" s="106">
        <v>0</v>
      </c>
      <c r="E1050" s="106">
        <v>0</v>
      </c>
    </row>
    <row r="1051" ht="15" hidden="1" spans="1:5">
      <c r="A1051" s="97" t="s">
        <v>458</v>
      </c>
      <c r="B1051" s="97" t="s">
        <v>459</v>
      </c>
      <c r="C1051" s="106">
        <v>11.3053</v>
      </c>
      <c r="D1051" s="106">
        <v>11.3053</v>
      </c>
      <c r="E1051" s="106">
        <v>0</v>
      </c>
    </row>
    <row r="1052" ht="15" hidden="1" spans="1:5">
      <c r="A1052" s="97" t="s">
        <v>458</v>
      </c>
      <c r="B1052" s="97" t="s">
        <v>459</v>
      </c>
      <c r="C1052" s="106">
        <v>0</v>
      </c>
      <c r="D1052" s="106">
        <v>0</v>
      </c>
      <c r="E1052" s="106">
        <v>0</v>
      </c>
    </row>
    <row r="1053" ht="15" hidden="1" spans="1:5">
      <c r="A1053" s="97" t="s">
        <v>458</v>
      </c>
      <c r="B1053" s="97" t="s">
        <v>459</v>
      </c>
      <c r="C1053" s="106">
        <v>26.3756</v>
      </c>
      <c r="D1053" s="106">
        <v>26.3756</v>
      </c>
      <c r="E1053" s="106">
        <v>0</v>
      </c>
    </row>
    <row r="1054" ht="15" hidden="1" spans="1:5">
      <c r="A1054" s="97" t="s">
        <v>458</v>
      </c>
      <c r="B1054" s="97" t="s">
        <v>459</v>
      </c>
      <c r="C1054" s="106">
        <v>4.4381</v>
      </c>
      <c r="D1054" s="106">
        <v>4.4381</v>
      </c>
      <c r="E1054" s="106">
        <v>0</v>
      </c>
    </row>
    <row r="1055" ht="15" hidden="1" spans="1:5">
      <c r="A1055" s="97" t="s">
        <v>458</v>
      </c>
      <c r="B1055" s="97" t="s">
        <v>459</v>
      </c>
      <c r="C1055" s="106">
        <v>24.0164</v>
      </c>
      <c r="D1055" s="106">
        <v>24.0164</v>
      </c>
      <c r="E1055" s="106">
        <v>0</v>
      </c>
    </row>
    <row r="1056" ht="15" hidden="1" spans="1:5">
      <c r="A1056" s="97" t="s">
        <v>458</v>
      </c>
      <c r="B1056" s="97" t="s">
        <v>459</v>
      </c>
      <c r="C1056" s="106">
        <v>0</v>
      </c>
      <c r="D1056" s="106">
        <v>0</v>
      </c>
      <c r="E1056" s="106">
        <v>0</v>
      </c>
    </row>
    <row r="1057" ht="15" hidden="1" spans="1:5">
      <c r="A1057" s="97" t="s">
        <v>458</v>
      </c>
      <c r="B1057" s="97" t="s">
        <v>459</v>
      </c>
      <c r="C1057" s="106">
        <v>22.4208</v>
      </c>
      <c r="D1057" s="106">
        <v>22.4208</v>
      </c>
      <c r="E1057" s="106">
        <v>0</v>
      </c>
    </row>
    <row r="1058" ht="15" hidden="1" spans="1:5">
      <c r="A1058" s="97" t="s">
        <v>458</v>
      </c>
      <c r="B1058" s="97" t="s">
        <v>459</v>
      </c>
      <c r="C1058" s="106">
        <v>6.1714</v>
      </c>
      <c r="D1058" s="106">
        <v>6.1714</v>
      </c>
      <c r="E1058" s="106">
        <v>0</v>
      </c>
    </row>
    <row r="1059" ht="15" hidden="1" spans="1:5">
      <c r="A1059" s="97" t="s">
        <v>458</v>
      </c>
      <c r="B1059" s="97" t="s">
        <v>459</v>
      </c>
      <c r="C1059" s="106">
        <v>0</v>
      </c>
      <c r="D1059" s="106">
        <v>0</v>
      </c>
      <c r="E1059" s="106">
        <v>0</v>
      </c>
    </row>
    <row r="1060" ht="15" hidden="1" spans="1:5">
      <c r="A1060" s="97" t="s">
        <v>458</v>
      </c>
      <c r="B1060" s="97" t="s">
        <v>459</v>
      </c>
      <c r="C1060" s="106">
        <v>22.6969</v>
      </c>
      <c r="D1060" s="106">
        <v>22.6969</v>
      </c>
      <c r="E1060" s="106">
        <v>0</v>
      </c>
    </row>
    <row r="1061" ht="15" hidden="1" spans="1:5">
      <c r="A1061" s="97" t="s">
        <v>458</v>
      </c>
      <c r="B1061" s="97" t="s">
        <v>459</v>
      </c>
      <c r="C1061" s="106">
        <v>6.1151</v>
      </c>
      <c r="D1061" s="106">
        <v>6.1151</v>
      </c>
      <c r="E1061" s="106">
        <v>0</v>
      </c>
    </row>
    <row r="1062" ht="15" hidden="1" spans="1:5">
      <c r="A1062" s="97" t="s">
        <v>458</v>
      </c>
      <c r="B1062" s="97" t="s">
        <v>459</v>
      </c>
      <c r="C1062" s="106">
        <v>14.0132</v>
      </c>
      <c r="D1062" s="106">
        <v>14.0132</v>
      </c>
      <c r="E1062" s="106">
        <v>0</v>
      </c>
    </row>
    <row r="1063" ht="15" hidden="1" spans="1:5">
      <c r="A1063" s="97" t="s">
        <v>458</v>
      </c>
      <c r="B1063" s="97" t="s">
        <v>459</v>
      </c>
      <c r="C1063" s="106">
        <v>0</v>
      </c>
      <c r="D1063" s="106">
        <v>0</v>
      </c>
      <c r="E1063" s="106">
        <v>0</v>
      </c>
    </row>
    <row r="1064" ht="15" hidden="1" spans="1:5">
      <c r="A1064" s="97" t="s">
        <v>458</v>
      </c>
      <c r="B1064" s="97" t="s">
        <v>459</v>
      </c>
      <c r="C1064" s="106">
        <v>2.1872</v>
      </c>
      <c r="D1064" s="106">
        <v>2.1872</v>
      </c>
      <c r="E1064" s="106">
        <v>0</v>
      </c>
    </row>
    <row r="1065" ht="15" hidden="1" spans="1:5">
      <c r="A1065" s="97" t="s">
        <v>458</v>
      </c>
      <c r="B1065" s="97" t="s">
        <v>459</v>
      </c>
      <c r="C1065" s="106">
        <v>2.9783</v>
      </c>
      <c r="D1065" s="106">
        <v>2.9783</v>
      </c>
      <c r="E1065" s="106">
        <v>0</v>
      </c>
    </row>
    <row r="1066" ht="15" hidden="1" spans="1:5">
      <c r="A1066" s="97" t="s">
        <v>458</v>
      </c>
      <c r="B1066" s="97" t="s">
        <v>459</v>
      </c>
      <c r="C1066" s="106">
        <v>0</v>
      </c>
      <c r="D1066" s="106">
        <v>0</v>
      </c>
      <c r="E1066" s="106">
        <v>0</v>
      </c>
    </row>
    <row r="1067" ht="15" hidden="1" spans="1:5">
      <c r="A1067" s="97" t="s">
        <v>458</v>
      </c>
      <c r="B1067" s="97" t="s">
        <v>459</v>
      </c>
      <c r="C1067" s="106">
        <v>21.5101</v>
      </c>
      <c r="D1067" s="106">
        <v>21.5101</v>
      </c>
      <c r="E1067" s="106">
        <v>0</v>
      </c>
    </row>
    <row r="1068" ht="15" hidden="1" spans="1:5">
      <c r="A1068" s="97" t="s">
        <v>458</v>
      </c>
      <c r="B1068" s="97" t="s">
        <v>459</v>
      </c>
      <c r="C1068" s="106">
        <v>7.0425</v>
      </c>
      <c r="D1068" s="106">
        <v>7.0425</v>
      </c>
      <c r="E1068" s="106">
        <v>0</v>
      </c>
    </row>
    <row r="1069" ht="15" hidden="1" spans="1:5">
      <c r="A1069" s="97" t="s">
        <v>458</v>
      </c>
      <c r="B1069" s="97" t="s">
        <v>459</v>
      </c>
      <c r="C1069" s="106">
        <v>17.8031</v>
      </c>
      <c r="D1069" s="106">
        <v>17.8031</v>
      </c>
      <c r="E1069" s="106">
        <v>0</v>
      </c>
    </row>
    <row r="1070" ht="15" hidden="1" spans="1:5">
      <c r="A1070" s="97" t="s">
        <v>458</v>
      </c>
      <c r="B1070" s="97" t="s">
        <v>459</v>
      </c>
      <c r="C1070" s="106">
        <v>4.8735</v>
      </c>
      <c r="D1070" s="106">
        <v>4.8735</v>
      </c>
      <c r="E1070" s="106">
        <v>0</v>
      </c>
    </row>
    <row r="1071" ht="15" hidden="1" spans="1:5">
      <c r="A1071" s="97" t="s">
        <v>458</v>
      </c>
      <c r="B1071" s="97" t="s">
        <v>459</v>
      </c>
      <c r="C1071" s="106">
        <v>16.6447</v>
      </c>
      <c r="D1071" s="106">
        <v>16.6447</v>
      </c>
      <c r="E1071" s="106">
        <v>0</v>
      </c>
    </row>
    <row r="1072" ht="15" hidden="1" spans="1:5">
      <c r="A1072" s="97" t="s">
        <v>458</v>
      </c>
      <c r="B1072" s="97" t="s">
        <v>459</v>
      </c>
      <c r="C1072" s="106">
        <v>0</v>
      </c>
      <c r="D1072" s="106">
        <v>0</v>
      </c>
      <c r="E1072" s="106">
        <v>0</v>
      </c>
    </row>
    <row r="1073" ht="15" hidden="1" spans="1:5">
      <c r="A1073" s="97" t="s">
        <v>458</v>
      </c>
      <c r="B1073" s="97" t="s">
        <v>459</v>
      </c>
      <c r="C1073" s="106">
        <v>3.8874</v>
      </c>
      <c r="D1073" s="106">
        <v>3.8874</v>
      </c>
      <c r="E1073" s="106">
        <v>0</v>
      </c>
    </row>
    <row r="1074" ht="15" hidden="1" spans="1:5">
      <c r="A1074" s="97" t="s">
        <v>458</v>
      </c>
      <c r="B1074" s="97" t="s">
        <v>459</v>
      </c>
      <c r="C1074" s="106">
        <v>0</v>
      </c>
      <c r="D1074" s="106">
        <v>0</v>
      </c>
      <c r="E1074" s="106">
        <v>0</v>
      </c>
    </row>
    <row r="1075" ht="15" hidden="1" spans="1:5">
      <c r="A1075" s="97" t="s">
        <v>458</v>
      </c>
      <c r="B1075" s="97" t="s">
        <v>459</v>
      </c>
      <c r="C1075" s="106">
        <v>15.9362</v>
      </c>
      <c r="D1075" s="106">
        <v>15.9362</v>
      </c>
      <c r="E1075" s="106">
        <v>0</v>
      </c>
    </row>
    <row r="1076" ht="15" hidden="1" spans="1:5">
      <c r="A1076" s="97" t="s">
        <v>458</v>
      </c>
      <c r="B1076" s="97" t="s">
        <v>459</v>
      </c>
      <c r="C1076" s="106">
        <v>3.3938</v>
      </c>
      <c r="D1076" s="106">
        <v>3.3938</v>
      </c>
      <c r="E1076" s="106">
        <v>0</v>
      </c>
    </row>
    <row r="1077" ht="15" hidden="1" spans="1:5">
      <c r="A1077" s="97" t="s">
        <v>458</v>
      </c>
      <c r="B1077" s="97" t="s">
        <v>459</v>
      </c>
      <c r="C1077" s="106">
        <v>0</v>
      </c>
      <c r="D1077" s="106">
        <v>0</v>
      </c>
      <c r="E1077" s="106">
        <v>0</v>
      </c>
    </row>
    <row r="1078" ht="15" hidden="1" spans="1:5">
      <c r="A1078" s="97" t="s">
        <v>458</v>
      </c>
      <c r="B1078" s="97" t="s">
        <v>459</v>
      </c>
      <c r="C1078" s="106">
        <v>15.863323</v>
      </c>
      <c r="D1078" s="106">
        <v>15.863323</v>
      </c>
      <c r="E1078" s="106">
        <v>0</v>
      </c>
    </row>
    <row r="1079" ht="15" hidden="1" spans="1:5">
      <c r="A1079" s="97" t="s">
        <v>458</v>
      </c>
      <c r="B1079" s="97" t="s">
        <v>459</v>
      </c>
      <c r="C1079" s="106">
        <v>16.7902</v>
      </c>
      <c r="D1079" s="106">
        <v>16.7902</v>
      </c>
      <c r="E1079" s="106">
        <v>0</v>
      </c>
    </row>
    <row r="1080" ht="15" hidden="1" spans="1:5">
      <c r="A1080" s="97" t="s">
        <v>458</v>
      </c>
      <c r="B1080" s="97" t="s">
        <v>459</v>
      </c>
      <c r="C1080" s="106">
        <v>1.9089</v>
      </c>
      <c r="D1080" s="106">
        <v>1.9089</v>
      </c>
      <c r="E1080" s="106">
        <v>0</v>
      </c>
    </row>
    <row r="1081" ht="15" hidden="1" spans="1:5">
      <c r="A1081" s="97" t="s">
        <v>458</v>
      </c>
      <c r="B1081" s="97" t="s">
        <v>459</v>
      </c>
      <c r="C1081" s="106">
        <v>0</v>
      </c>
      <c r="D1081" s="106">
        <v>0</v>
      </c>
      <c r="E1081" s="106">
        <v>0</v>
      </c>
    </row>
    <row r="1082" ht="15" hidden="1" spans="1:5">
      <c r="A1082" s="97" t="s">
        <v>458</v>
      </c>
      <c r="B1082" s="97" t="s">
        <v>459</v>
      </c>
      <c r="C1082" s="106">
        <v>13.2836</v>
      </c>
      <c r="D1082" s="106">
        <v>13.2836</v>
      </c>
      <c r="E1082" s="106">
        <v>0</v>
      </c>
    </row>
    <row r="1083" ht="15" hidden="1" spans="1:5">
      <c r="A1083" s="97" t="s">
        <v>458</v>
      </c>
      <c r="B1083" s="97" t="s">
        <v>459</v>
      </c>
      <c r="C1083" s="106">
        <v>0</v>
      </c>
      <c r="D1083" s="106">
        <v>0</v>
      </c>
      <c r="E1083" s="106">
        <v>0</v>
      </c>
    </row>
    <row r="1084" ht="15" hidden="1" spans="1:5">
      <c r="A1084" s="97" t="s">
        <v>458</v>
      </c>
      <c r="B1084" s="97" t="s">
        <v>459</v>
      </c>
      <c r="C1084" s="106">
        <v>0</v>
      </c>
      <c r="D1084" s="106">
        <v>0</v>
      </c>
      <c r="E1084" s="106">
        <v>0</v>
      </c>
    </row>
    <row r="1085" ht="15" hidden="1" spans="1:5">
      <c r="A1085" s="97" t="s">
        <v>458</v>
      </c>
      <c r="B1085" s="97" t="s">
        <v>459</v>
      </c>
      <c r="C1085" s="106">
        <v>0</v>
      </c>
      <c r="D1085" s="106">
        <v>0</v>
      </c>
      <c r="E1085" s="106">
        <v>0</v>
      </c>
    </row>
    <row r="1086" ht="15" hidden="1" spans="1:5">
      <c r="A1086" s="97" t="s">
        <v>458</v>
      </c>
      <c r="B1086" s="97" t="s">
        <v>459</v>
      </c>
      <c r="C1086" s="106">
        <v>0</v>
      </c>
      <c r="D1086" s="106">
        <v>0</v>
      </c>
      <c r="E1086" s="106">
        <v>0</v>
      </c>
    </row>
    <row r="1087" ht="28.5" customHeight="1" spans="1:5">
      <c r="A1087" s="97" t="s">
        <v>460</v>
      </c>
      <c r="B1087" s="97" t="s">
        <v>461</v>
      </c>
      <c r="C1087" s="106">
        <f>SUM(C1088,C1089,C1090,C1091,C1092,C1093,C1094,C1095,C1096,C1097,C1098,C1099,C1100,C1101,C1102,C1103,C1104,C1105,C1106,C1107,C1108,C1109,C1110,C1111,C1112,C1113,C1114,C1115,C1116,C1117,C1118,C1119,C1120,C1121,C1122,C1123,C1124,C1125,C1126,C1127,C1128,C1129,C1130,C1131,C1132,C1133,C1134,C1135,C1136,C1137,C1138,C1139,C1140,C1141,C1142,C1143,C1144,C1145,C1146,C1147,C1148,C1149,C1150,C1151,C1152,C1153,C1154,C1155,C1156,C1157,C1158,C1159,C1160,C1161,C1162,C1163,C1164,C1165,C1166,C1167,C1168,C1169,C1170,C1171,C1172,C1173,C1174,C1175,C1176,C1177,C1178,C1179,C1180,C1181,C1182,C1183,C1184,C1185,C1186,C1187,C1188,C1189,C1190,C1191,C1192,C1193,C1194,C1195,C1196,C1197,C1198,C1199,C1200,C1201,C1202,C1203,C1204,C1205,C1206,C1207,C1208,C1209,C1210,C1211,C1212,C1213,C1214,C1215,C1216,C1217,C1218,C1219,C1220,C1221,C1222,C1223,C1224,C1225,C1226,C1227,C1228,C1229,C1230,C1231,C1232,C1233,C1234,C1235,C1236,C1237,C1238,C1239,C1240,C1241,C1242,C1243,C1244,C1245,C1246,C1247,C1248,C1249,C1250,C1251,C1252,C1253,C1254,C1255,C1256,C1257,C1258,C1259,C1260,C1261,C1262,C1263,C1264,C1265,C1266,C1267,C1268,C1269,C1270,C1271,C1272,C1273,C1274,C1275,C1276,C1277,C1278,C1279,C1280,C1281,C1282,C1283,C1284,C1285,C1286,C1287,C1288,C1289,C1290,C1291,C1292,C1293,C1294,C1295,C1296,C1297,C1298,C1299,C1300,C1301,C1302,C1303,C1304,C1305,C1306,C1307,C1308,C1309,C1310,C1311,C1312,C1313,C1314,C1315,C1316,C1317,C1318,C1319,C1320,C1321,C1322,C1323,C1324,C1325,C1326,C1327,C1328,C1329,C1330,C1331,C1332,C1333,C1334,C1335,C1336,C1337)</f>
        <v>2958.393</v>
      </c>
      <c r="D1087" s="106">
        <f>SUM(D1088,D1089,D1090,D1091,D1092,D1093,D1094,D1095,D1096,D1097,D1098,D1099,D1100,D1101,D1102,D1103,D1104,D1105,D1106,D1107,D1108,D1109,D1110,D1111,D1112,D1113,D1114,D1115,D1116,D1117,D1118,D1119,D1120,D1121,D1122,D1123,D1124,D1125,D1126,D1127,D1128,D1129,D1130,D1131,D1132,D1133,D1134,D1135,D1136,D1137,D1138,D1139,D1140,D1141,D1142,D1143,D1144,D1145,D1146,D1147,D1148,D1149,D1150,D1151,D1152,D1153,D1154,D1155,D1156,D1157,D1158,D1159,D1160,D1161,D1162,D1163,D1164,D1165,D1166,D1167,D1168,D1169,D1170,D1171,D1172,D1173,D1174,D1175,D1176,D1177,D1178,D1179,D1180,D1181,D1182,D1183,D1184,D1185,D1186,D1187,D1188,D1189,D1190,D1191,D1192,D1193,D1194,D1195,D1196,D1197,D1198,D1199,D1200,D1201,D1202,D1203,D1204,D1205,D1206,D1207,D1208,D1209,D1210,D1211,D1212,D1213,D1214,D1215,D1216,D1217,D1218,D1219,D1220,D1221,D1222,D1223,D1224,D1225,D1226,D1227,D1228,D1229,D1230,D1231,D1232,D1233,D1234,D1235,D1236,D1237,D1238,D1239,D1240,D1241,D1242,D1243,D1244,D1245,D1246,D1247,D1248,D1249,D1250,D1251,D1252,D1253,D1254,D1255,D1256,D1257,D1258,D1259,D1260,D1261,D1262,D1263,D1264,D1265,D1266,D1267,D1268,D1269,D1270,D1271,D1272,D1273,D1274,D1275,D1276,D1277,D1278,D1279,D1280,D1281,D1282,D1283,D1284,D1285,D1286,D1287,D1288,D1289,D1290,D1291,D1292,D1293,D1294,D1295,D1296,D1297,D1298,D1299,D1300,D1301,D1302,D1303,D1304,D1305,D1306,D1307,D1308,D1309,D1310,D1311,D1312,D1313,D1314,D1315,D1316,D1317,D1318,D1319,D1320,D1321,D1322,D1323,D1324,D1325,D1326,D1327,D1328,D1329,D1330,D1331,D1332,D1333,D1334,D1335,D1336,D1337)</f>
        <v>2958.393</v>
      </c>
      <c r="E1087" s="106">
        <f>SUM(E1088,E1089,E1090,E1091,E1092,E1093,E1094,E1095,E1096,E1097,E1098,E1099,E1100,E1101,E1102,E1103,E1104,E1105,E1106,E1107,E1108,E1109,E1110,E1111,E1112,E1113,E1114,E1115,E1116,E1117,E1118,E1119,E1120,E1121,E1122,E1123,E1124,E1125,E1126,E1127,E1128,E1129,E1130,E1131,E1132,E1133,E1134,E1135,E1136,E1137,E1138,E1139,E1140,E1141,E1142,E1143,E1144,E1145,E1146,E1147,E1148,E1149,E1150,E1151,E1152,E1153,E1154,E1155,E1156,E1157,E1158,E1159,E1160,E1161,E1162,E1163,E1164,E1165,E1166,E1167,E1168,E1169,E1170,E1171,E1172,E1173,E1174,E1175,E1176,E1177,E1178,E1179,E1180,E1181,E1182,E1183,E1184,E1185,E1186,E1187,E1188,E1189,E1190,E1191,E1192,E1193,E1194,E1195,E1196,E1197,E1198,E1199,E1200,E1201,E1202,E1203,E1204,E1205,E1206,E1207,E1208,E1209,E1210,E1211,E1212,E1213,E1214,E1215,E1216,E1217,E1218,E1219,E1220,E1221,E1222,E1223,E1224,E1225,E1226,E1227,E1228,E1229,E1230,E1231,E1232,E1233,E1234,E1235,E1236,E1237,E1238,E1239,E1240,E1241,E1242,E1243,E1244,E1245,E1246,E1247,E1248,E1249,E1250,E1251,E1252,E1253,E1254,E1255,E1256,E1257,E1258,E1259,E1260,E1261,E1262,E1263,E1264,E1265,E1266,E1267,E1268,E1269,E1270,E1271,E1272,E1273,E1274,E1275,E1276,E1277,E1278,E1279,E1280,E1281,E1282,E1283,E1284,E1285,E1286,E1287,E1288,E1289,E1290,E1291,E1292,E1293,E1294,E1295,E1296,E1297,E1298,E1299,E1300,E1301,E1302,E1303,E1304,E1305,E1306,E1307,E1308,E1309,E1310,E1311,E1312,E1313,E1314,E1315,E1316,E1317,E1318,E1319,E1320,E1321,E1322,E1323,E1324,E1325,E1326,E1327,E1328,E1329,E1330,E1331,E1332,E1333,E1334,E1335,E1336,E1337)</f>
        <v>0</v>
      </c>
    </row>
    <row r="1088" ht="15" hidden="1" spans="1:5">
      <c r="A1088" s="97" t="s">
        <v>460</v>
      </c>
      <c r="B1088" s="97" t="s">
        <v>461</v>
      </c>
      <c r="C1088" s="106">
        <v>20.4675</v>
      </c>
      <c r="D1088" s="106">
        <v>20.4675</v>
      </c>
      <c r="E1088" s="106">
        <v>0</v>
      </c>
    </row>
    <row r="1089" ht="15" hidden="1" spans="1:5">
      <c r="A1089" s="97" t="s">
        <v>460</v>
      </c>
      <c r="B1089" s="97" t="s">
        <v>461</v>
      </c>
      <c r="C1089" s="106">
        <v>0</v>
      </c>
      <c r="D1089" s="106">
        <v>0</v>
      </c>
      <c r="E1089" s="106">
        <v>0</v>
      </c>
    </row>
    <row r="1090" ht="15" hidden="1" spans="1:5">
      <c r="A1090" s="97" t="s">
        <v>460</v>
      </c>
      <c r="B1090" s="97" t="s">
        <v>461</v>
      </c>
      <c r="C1090" s="106">
        <v>0</v>
      </c>
      <c r="D1090" s="106">
        <v>0</v>
      </c>
      <c r="E1090" s="106">
        <v>0</v>
      </c>
    </row>
    <row r="1091" ht="15" hidden="1" spans="1:5">
      <c r="A1091" s="97" t="s">
        <v>460</v>
      </c>
      <c r="B1091" s="97" t="s">
        <v>461</v>
      </c>
      <c r="C1091" s="106">
        <v>7.8345</v>
      </c>
      <c r="D1091" s="106">
        <v>7.8345</v>
      </c>
      <c r="E1091" s="106">
        <v>0</v>
      </c>
    </row>
    <row r="1092" ht="15" hidden="1" spans="1:5">
      <c r="A1092" s="97" t="s">
        <v>460</v>
      </c>
      <c r="B1092" s="97" t="s">
        <v>461</v>
      </c>
      <c r="C1092" s="106">
        <v>23.1555</v>
      </c>
      <c r="D1092" s="106">
        <v>23.1555</v>
      </c>
      <c r="E1092" s="106">
        <v>0</v>
      </c>
    </row>
    <row r="1093" ht="15" hidden="1" spans="1:5">
      <c r="A1093" s="97" t="s">
        <v>460</v>
      </c>
      <c r="B1093" s="97" t="s">
        <v>461</v>
      </c>
      <c r="C1093" s="106">
        <v>16.0853</v>
      </c>
      <c r="D1093" s="106">
        <v>16.0853</v>
      </c>
      <c r="E1093" s="106">
        <v>0</v>
      </c>
    </row>
    <row r="1094" ht="15" hidden="1" spans="1:5">
      <c r="A1094" s="97" t="s">
        <v>460</v>
      </c>
      <c r="B1094" s="97" t="s">
        <v>461</v>
      </c>
      <c r="C1094" s="106">
        <v>0</v>
      </c>
      <c r="D1094" s="106">
        <v>0</v>
      </c>
      <c r="E1094" s="106">
        <v>0</v>
      </c>
    </row>
    <row r="1095" ht="15" hidden="1" spans="1:5">
      <c r="A1095" s="97" t="s">
        <v>460</v>
      </c>
      <c r="B1095" s="97" t="s">
        <v>461</v>
      </c>
      <c r="C1095" s="106">
        <v>0</v>
      </c>
      <c r="D1095" s="106">
        <v>0</v>
      </c>
      <c r="E1095" s="106">
        <v>0</v>
      </c>
    </row>
    <row r="1096" ht="15" hidden="1" spans="1:5">
      <c r="A1096" s="97" t="s">
        <v>460</v>
      </c>
      <c r="B1096" s="97" t="s">
        <v>461</v>
      </c>
      <c r="C1096" s="106">
        <v>0.97</v>
      </c>
      <c r="D1096" s="106">
        <v>0.97</v>
      </c>
      <c r="E1096" s="106">
        <v>0</v>
      </c>
    </row>
    <row r="1097" ht="15" hidden="1" spans="1:5">
      <c r="A1097" s="97" t="s">
        <v>460</v>
      </c>
      <c r="B1097" s="97" t="s">
        <v>461</v>
      </c>
      <c r="C1097" s="106">
        <v>26.0911</v>
      </c>
      <c r="D1097" s="106">
        <v>26.0911</v>
      </c>
      <c r="E1097" s="106">
        <v>0</v>
      </c>
    </row>
    <row r="1098" ht="15" hidden="1" spans="1:5">
      <c r="A1098" s="97" t="s">
        <v>460</v>
      </c>
      <c r="B1098" s="97" t="s">
        <v>461</v>
      </c>
      <c r="C1098" s="106">
        <v>13.2923</v>
      </c>
      <c r="D1098" s="106">
        <v>13.2923</v>
      </c>
      <c r="E1098" s="106">
        <v>0</v>
      </c>
    </row>
    <row r="1099" ht="15" hidden="1" spans="1:5">
      <c r="A1099" s="97" t="s">
        <v>460</v>
      </c>
      <c r="B1099" s="97" t="s">
        <v>461</v>
      </c>
      <c r="C1099" s="106">
        <v>4.6801</v>
      </c>
      <c r="D1099" s="106">
        <v>4.6801</v>
      </c>
      <c r="E1099" s="106">
        <v>0</v>
      </c>
    </row>
    <row r="1100" ht="15" hidden="1" spans="1:5">
      <c r="A1100" s="97" t="s">
        <v>460</v>
      </c>
      <c r="B1100" s="97" t="s">
        <v>461</v>
      </c>
      <c r="C1100" s="106">
        <v>0</v>
      </c>
      <c r="D1100" s="106">
        <v>0</v>
      </c>
      <c r="E1100" s="106">
        <v>0</v>
      </c>
    </row>
    <row r="1101" ht="15" hidden="1" spans="1:5">
      <c r="A1101" s="97" t="s">
        <v>460</v>
      </c>
      <c r="B1101" s="97" t="s">
        <v>461</v>
      </c>
      <c r="C1101" s="106">
        <v>4.7091</v>
      </c>
      <c r="D1101" s="106">
        <v>4.7091</v>
      </c>
      <c r="E1101" s="106">
        <v>0</v>
      </c>
    </row>
    <row r="1102" ht="15" hidden="1" spans="1:5">
      <c r="A1102" s="97" t="s">
        <v>460</v>
      </c>
      <c r="B1102" s="97" t="s">
        <v>461</v>
      </c>
      <c r="C1102" s="106">
        <v>3.8898</v>
      </c>
      <c r="D1102" s="106">
        <v>3.8898</v>
      </c>
      <c r="E1102" s="106">
        <v>0</v>
      </c>
    </row>
    <row r="1103" ht="15" hidden="1" spans="1:5">
      <c r="A1103" s="97" t="s">
        <v>460</v>
      </c>
      <c r="B1103" s="97" t="s">
        <v>461</v>
      </c>
      <c r="C1103" s="106">
        <v>0</v>
      </c>
      <c r="D1103" s="106">
        <v>0</v>
      </c>
      <c r="E1103" s="106">
        <v>0</v>
      </c>
    </row>
    <row r="1104" ht="15" hidden="1" spans="1:5">
      <c r="A1104" s="97" t="s">
        <v>460</v>
      </c>
      <c r="B1104" s="97" t="s">
        <v>461</v>
      </c>
      <c r="C1104" s="106">
        <v>14.5999</v>
      </c>
      <c r="D1104" s="106">
        <v>14.5999</v>
      </c>
      <c r="E1104" s="106">
        <v>0</v>
      </c>
    </row>
    <row r="1105" ht="15" hidden="1" spans="1:5">
      <c r="A1105" s="97" t="s">
        <v>460</v>
      </c>
      <c r="B1105" s="97" t="s">
        <v>461</v>
      </c>
      <c r="C1105" s="106">
        <v>0</v>
      </c>
      <c r="D1105" s="106">
        <v>0</v>
      </c>
      <c r="E1105" s="106">
        <v>0</v>
      </c>
    </row>
    <row r="1106" ht="15" hidden="1" spans="1:5">
      <c r="A1106" s="97" t="s">
        <v>460</v>
      </c>
      <c r="B1106" s="97" t="s">
        <v>461</v>
      </c>
      <c r="C1106" s="106">
        <v>12.5197</v>
      </c>
      <c r="D1106" s="106">
        <v>12.5197</v>
      </c>
      <c r="E1106" s="106">
        <v>0</v>
      </c>
    </row>
    <row r="1107" ht="15" hidden="1" spans="1:5">
      <c r="A1107" s="97" t="s">
        <v>460</v>
      </c>
      <c r="B1107" s="97" t="s">
        <v>461</v>
      </c>
      <c r="C1107" s="106">
        <v>0</v>
      </c>
      <c r="D1107" s="106">
        <v>0</v>
      </c>
      <c r="E1107" s="106">
        <v>0</v>
      </c>
    </row>
    <row r="1108" ht="15" hidden="1" spans="1:5">
      <c r="A1108" s="97" t="s">
        <v>460</v>
      </c>
      <c r="B1108" s="97" t="s">
        <v>461</v>
      </c>
      <c r="C1108" s="106">
        <v>4.7712</v>
      </c>
      <c r="D1108" s="106">
        <v>4.7712</v>
      </c>
      <c r="E1108" s="106">
        <v>0</v>
      </c>
    </row>
    <row r="1109" ht="15" hidden="1" spans="1:5">
      <c r="A1109" s="97" t="s">
        <v>460</v>
      </c>
      <c r="B1109" s="97" t="s">
        <v>461</v>
      </c>
      <c r="C1109" s="106">
        <v>12.5174</v>
      </c>
      <c r="D1109" s="106">
        <v>12.5174</v>
      </c>
      <c r="E1109" s="106">
        <v>0</v>
      </c>
    </row>
    <row r="1110" ht="15" hidden="1" spans="1:5">
      <c r="A1110" s="97" t="s">
        <v>460</v>
      </c>
      <c r="B1110" s="97" t="s">
        <v>461</v>
      </c>
      <c r="C1110" s="106">
        <v>34.5078</v>
      </c>
      <c r="D1110" s="106">
        <v>34.5078</v>
      </c>
      <c r="E1110" s="106">
        <v>0</v>
      </c>
    </row>
    <row r="1111" ht="15" hidden="1" spans="1:5">
      <c r="A1111" s="97" t="s">
        <v>460</v>
      </c>
      <c r="B1111" s="97" t="s">
        <v>461</v>
      </c>
      <c r="C1111" s="106">
        <v>0</v>
      </c>
      <c r="D1111" s="106">
        <v>0</v>
      </c>
      <c r="E1111" s="106">
        <v>0</v>
      </c>
    </row>
    <row r="1112" ht="15" hidden="1" spans="1:5">
      <c r="A1112" s="97" t="s">
        <v>460</v>
      </c>
      <c r="B1112" s="97" t="s">
        <v>461</v>
      </c>
      <c r="C1112" s="106">
        <v>7.274</v>
      </c>
      <c r="D1112" s="106">
        <v>7.274</v>
      </c>
      <c r="E1112" s="106">
        <v>0</v>
      </c>
    </row>
    <row r="1113" ht="15" hidden="1" spans="1:5">
      <c r="A1113" s="97" t="s">
        <v>460</v>
      </c>
      <c r="B1113" s="97" t="s">
        <v>461</v>
      </c>
      <c r="C1113" s="106">
        <v>5.5244</v>
      </c>
      <c r="D1113" s="106">
        <v>5.5244</v>
      </c>
      <c r="E1113" s="106">
        <v>0</v>
      </c>
    </row>
    <row r="1114" ht="15" hidden="1" spans="1:5">
      <c r="A1114" s="97" t="s">
        <v>460</v>
      </c>
      <c r="B1114" s="97" t="s">
        <v>461</v>
      </c>
      <c r="C1114" s="106">
        <v>0</v>
      </c>
      <c r="D1114" s="106">
        <v>0</v>
      </c>
      <c r="E1114" s="106">
        <v>0</v>
      </c>
    </row>
    <row r="1115" ht="15" hidden="1" spans="1:5">
      <c r="A1115" s="97" t="s">
        <v>460</v>
      </c>
      <c r="B1115" s="97" t="s">
        <v>461</v>
      </c>
      <c r="C1115" s="106">
        <v>7.4371</v>
      </c>
      <c r="D1115" s="106">
        <v>7.4371</v>
      </c>
      <c r="E1115" s="106">
        <v>0</v>
      </c>
    </row>
    <row r="1116" ht="15" hidden="1" spans="1:5">
      <c r="A1116" s="97" t="s">
        <v>460</v>
      </c>
      <c r="B1116" s="97" t="s">
        <v>461</v>
      </c>
      <c r="C1116" s="106">
        <v>17.087</v>
      </c>
      <c r="D1116" s="106">
        <v>17.087</v>
      </c>
      <c r="E1116" s="106">
        <v>0</v>
      </c>
    </row>
    <row r="1117" ht="15" hidden="1" spans="1:5">
      <c r="A1117" s="97" t="s">
        <v>460</v>
      </c>
      <c r="B1117" s="97" t="s">
        <v>461</v>
      </c>
      <c r="C1117" s="106">
        <v>16.5722</v>
      </c>
      <c r="D1117" s="106">
        <v>16.5722</v>
      </c>
      <c r="E1117" s="106">
        <v>0</v>
      </c>
    </row>
    <row r="1118" ht="15" hidden="1" spans="1:5">
      <c r="A1118" s="97" t="s">
        <v>460</v>
      </c>
      <c r="B1118" s="97" t="s">
        <v>461</v>
      </c>
      <c r="C1118" s="106">
        <v>0</v>
      </c>
      <c r="D1118" s="106">
        <v>0</v>
      </c>
      <c r="E1118" s="106">
        <v>0</v>
      </c>
    </row>
    <row r="1119" ht="15" hidden="1" spans="1:5">
      <c r="A1119" s="97" t="s">
        <v>460</v>
      </c>
      <c r="B1119" s="97" t="s">
        <v>461</v>
      </c>
      <c r="C1119" s="106">
        <v>0</v>
      </c>
      <c r="D1119" s="106">
        <v>0</v>
      </c>
      <c r="E1119" s="106">
        <v>0</v>
      </c>
    </row>
    <row r="1120" ht="15" hidden="1" spans="1:5">
      <c r="A1120" s="97" t="s">
        <v>460</v>
      </c>
      <c r="B1120" s="97" t="s">
        <v>461</v>
      </c>
      <c r="C1120" s="106">
        <v>9.6672</v>
      </c>
      <c r="D1120" s="106">
        <v>9.6672</v>
      </c>
      <c r="E1120" s="106">
        <v>0</v>
      </c>
    </row>
    <row r="1121" ht="15" hidden="1" spans="1:5">
      <c r="A1121" s="97" t="s">
        <v>460</v>
      </c>
      <c r="B1121" s="97" t="s">
        <v>461</v>
      </c>
      <c r="C1121" s="106">
        <v>2.8761</v>
      </c>
      <c r="D1121" s="106">
        <v>2.8761</v>
      </c>
      <c r="E1121" s="106">
        <v>0</v>
      </c>
    </row>
    <row r="1122" ht="15" hidden="1" spans="1:5">
      <c r="A1122" s="97" t="s">
        <v>460</v>
      </c>
      <c r="B1122" s="97" t="s">
        <v>461</v>
      </c>
      <c r="C1122" s="106">
        <v>0</v>
      </c>
      <c r="D1122" s="106">
        <v>0</v>
      </c>
      <c r="E1122" s="106">
        <v>0</v>
      </c>
    </row>
    <row r="1123" ht="15" hidden="1" spans="1:5">
      <c r="A1123" s="97" t="s">
        <v>460</v>
      </c>
      <c r="B1123" s="97" t="s">
        <v>461</v>
      </c>
      <c r="C1123" s="106">
        <v>223.4379</v>
      </c>
      <c r="D1123" s="106">
        <v>223.4379</v>
      </c>
      <c r="E1123" s="106">
        <v>0</v>
      </c>
    </row>
    <row r="1124" ht="15" hidden="1" spans="1:5">
      <c r="A1124" s="97" t="s">
        <v>460</v>
      </c>
      <c r="B1124" s="97" t="s">
        <v>461</v>
      </c>
      <c r="C1124" s="106">
        <v>0</v>
      </c>
      <c r="D1124" s="106">
        <v>0</v>
      </c>
      <c r="E1124" s="106">
        <v>0</v>
      </c>
    </row>
    <row r="1125" ht="15" hidden="1" spans="1:5">
      <c r="A1125" s="97" t="s">
        <v>460</v>
      </c>
      <c r="B1125" s="97" t="s">
        <v>461</v>
      </c>
      <c r="C1125" s="106">
        <v>6.3029</v>
      </c>
      <c r="D1125" s="106">
        <v>6.3029</v>
      </c>
      <c r="E1125" s="106">
        <v>0</v>
      </c>
    </row>
    <row r="1126" ht="15" hidden="1" spans="1:5">
      <c r="A1126" s="97" t="s">
        <v>460</v>
      </c>
      <c r="B1126" s="97" t="s">
        <v>461</v>
      </c>
      <c r="C1126" s="106">
        <v>2.2176</v>
      </c>
      <c r="D1126" s="106">
        <v>2.2176</v>
      </c>
      <c r="E1126" s="106">
        <v>0</v>
      </c>
    </row>
    <row r="1127" ht="15" hidden="1" spans="1:5">
      <c r="A1127" s="97" t="s">
        <v>460</v>
      </c>
      <c r="B1127" s="97" t="s">
        <v>461</v>
      </c>
      <c r="C1127" s="106">
        <v>4.3988</v>
      </c>
      <c r="D1127" s="106">
        <v>4.3988</v>
      </c>
      <c r="E1127" s="106">
        <v>0</v>
      </c>
    </row>
    <row r="1128" ht="15" hidden="1" spans="1:5">
      <c r="A1128" s="97" t="s">
        <v>460</v>
      </c>
      <c r="B1128" s="97" t="s">
        <v>461</v>
      </c>
      <c r="C1128" s="106">
        <v>0</v>
      </c>
      <c r="D1128" s="106">
        <v>0</v>
      </c>
      <c r="E1128" s="106">
        <v>0</v>
      </c>
    </row>
    <row r="1129" ht="15" hidden="1" spans="1:5">
      <c r="A1129" s="97" t="s">
        <v>460</v>
      </c>
      <c r="B1129" s="97" t="s">
        <v>461</v>
      </c>
      <c r="C1129" s="106">
        <v>3.8592</v>
      </c>
      <c r="D1129" s="106">
        <v>3.8592</v>
      </c>
      <c r="E1129" s="106">
        <v>0</v>
      </c>
    </row>
    <row r="1130" ht="15" hidden="1" spans="1:5">
      <c r="A1130" s="97" t="s">
        <v>460</v>
      </c>
      <c r="B1130" s="97" t="s">
        <v>461</v>
      </c>
      <c r="C1130" s="106">
        <v>0</v>
      </c>
      <c r="D1130" s="106">
        <v>0</v>
      </c>
      <c r="E1130" s="106">
        <v>0</v>
      </c>
    </row>
    <row r="1131" ht="15" hidden="1" spans="1:5">
      <c r="A1131" s="97" t="s">
        <v>460</v>
      </c>
      <c r="B1131" s="97" t="s">
        <v>461</v>
      </c>
      <c r="C1131" s="106">
        <v>3.0894</v>
      </c>
      <c r="D1131" s="106">
        <v>3.0894</v>
      </c>
      <c r="E1131" s="106">
        <v>0</v>
      </c>
    </row>
    <row r="1132" ht="15" hidden="1" spans="1:5">
      <c r="A1132" s="97" t="s">
        <v>460</v>
      </c>
      <c r="B1132" s="97" t="s">
        <v>461</v>
      </c>
      <c r="C1132" s="106">
        <v>1.7689</v>
      </c>
      <c r="D1132" s="106">
        <v>1.7689</v>
      </c>
      <c r="E1132" s="106">
        <v>0</v>
      </c>
    </row>
    <row r="1133" ht="15" hidden="1" spans="1:5">
      <c r="A1133" s="97" t="s">
        <v>460</v>
      </c>
      <c r="B1133" s="97" t="s">
        <v>461</v>
      </c>
      <c r="C1133" s="106">
        <v>0</v>
      </c>
      <c r="D1133" s="106">
        <v>0</v>
      </c>
      <c r="E1133" s="106">
        <v>0</v>
      </c>
    </row>
    <row r="1134" ht="15" hidden="1" spans="1:5">
      <c r="A1134" s="97" t="s">
        <v>460</v>
      </c>
      <c r="B1134" s="97" t="s">
        <v>461</v>
      </c>
      <c r="C1134" s="106">
        <v>0</v>
      </c>
      <c r="D1134" s="106">
        <v>0</v>
      </c>
      <c r="E1134" s="106">
        <v>0</v>
      </c>
    </row>
    <row r="1135" ht="15" hidden="1" spans="1:5">
      <c r="A1135" s="97" t="s">
        <v>460</v>
      </c>
      <c r="B1135" s="97" t="s">
        <v>461</v>
      </c>
      <c r="C1135" s="106">
        <v>6.8138</v>
      </c>
      <c r="D1135" s="106">
        <v>6.8138</v>
      </c>
      <c r="E1135" s="106">
        <v>0</v>
      </c>
    </row>
    <row r="1136" ht="15" hidden="1" spans="1:5">
      <c r="A1136" s="97" t="s">
        <v>460</v>
      </c>
      <c r="B1136" s="97" t="s">
        <v>461</v>
      </c>
      <c r="C1136" s="106">
        <v>1.1682</v>
      </c>
      <c r="D1136" s="106">
        <v>1.1682</v>
      </c>
      <c r="E1136" s="106">
        <v>0</v>
      </c>
    </row>
    <row r="1137" ht="15" hidden="1" spans="1:5">
      <c r="A1137" s="97" t="s">
        <v>460</v>
      </c>
      <c r="B1137" s="97" t="s">
        <v>461</v>
      </c>
      <c r="C1137" s="106">
        <v>4.9032</v>
      </c>
      <c r="D1137" s="106">
        <v>4.9032</v>
      </c>
      <c r="E1137" s="106">
        <v>0</v>
      </c>
    </row>
    <row r="1138" ht="15" hidden="1" spans="1:5">
      <c r="A1138" s="97" t="s">
        <v>460</v>
      </c>
      <c r="B1138" s="97" t="s">
        <v>461</v>
      </c>
      <c r="C1138" s="106">
        <v>4.6503</v>
      </c>
      <c r="D1138" s="106">
        <v>4.6503</v>
      </c>
      <c r="E1138" s="106">
        <v>0</v>
      </c>
    </row>
    <row r="1139" ht="15" hidden="1" spans="1:5">
      <c r="A1139" s="97" t="s">
        <v>460</v>
      </c>
      <c r="B1139" s="97" t="s">
        <v>461</v>
      </c>
      <c r="C1139" s="106">
        <v>6.6179</v>
      </c>
      <c r="D1139" s="106">
        <v>6.6179</v>
      </c>
      <c r="E1139" s="106">
        <v>0</v>
      </c>
    </row>
    <row r="1140" ht="15" hidden="1" spans="1:5">
      <c r="A1140" s="97" t="s">
        <v>460</v>
      </c>
      <c r="B1140" s="97" t="s">
        <v>461</v>
      </c>
      <c r="C1140" s="106">
        <v>0</v>
      </c>
      <c r="D1140" s="106">
        <v>0</v>
      </c>
      <c r="E1140" s="106">
        <v>0</v>
      </c>
    </row>
    <row r="1141" ht="15" hidden="1" spans="1:5">
      <c r="A1141" s="97" t="s">
        <v>460</v>
      </c>
      <c r="B1141" s="97" t="s">
        <v>461</v>
      </c>
      <c r="C1141" s="106">
        <v>7.3433</v>
      </c>
      <c r="D1141" s="106">
        <v>7.3433</v>
      </c>
      <c r="E1141" s="106">
        <v>0</v>
      </c>
    </row>
    <row r="1142" ht="15" hidden="1" spans="1:5">
      <c r="A1142" s="97" t="s">
        <v>460</v>
      </c>
      <c r="B1142" s="97" t="s">
        <v>461</v>
      </c>
      <c r="C1142" s="106">
        <v>16.0633</v>
      </c>
      <c r="D1142" s="106">
        <v>16.0633</v>
      </c>
      <c r="E1142" s="106">
        <v>0</v>
      </c>
    </row>
    <row r="1143" ht="15" hidden="1" spans="1:5">
      <c r="A1143" s="97" t="s">
        <v>460</v>
      </c>
      <c r="B1143" s="97" t="s">
        <v>461</v>
      </c>
      <c r="C1143" s="106">
        <v>0</v>
      </c>
      <c r="D1143" s="106">
        <v>0</v>
      </c>
      <c r="E1143" s="106">
        <v>0</v>
      </c>
    </row>
    <row r="1144" ht="15" hidden="1" spans="1:5">
      <c r="A1144" s="97" t="s">
        <v>460</v>
      </c>
      <c r="B1144" s="97" t="s">
        <v>461</v>
      </c>
      <c r="C1144" s="106">
        <v>0</v>
      </c>
      <c r="D1144" s="106">
        <v>0</v>
      </c>
      <c r="E1144" s="106">
        <v>0</v>
      </c>
    </row>
    <row r="1145" ht="15" hidden="1" spans="1:5">
      <c r="A1145" s="97" t="s">
        <v>460</v>
      </c>
      <c r="B1145" s="97" t="s">
        <v>461</v>
      </c>
      <c r="C1145" s="106">
        <v>157.1041</v>
      </c>
      <c r="D1145" s="106">
        <v>157.1041</v>
      </c>
      <c r="E1145" s="106">
        <v>0</v>
      </c>
    </row>
    <row r="1146" ht="15" hidden="1" spans="1:5">
      <c r="A1146" s="97" t="s">
        <v>460</v>
      </c>
      <c r="B1146" s="97" t="s">
        <v>461</v>
      </c>
      <c r="C1146" s="106">
        <v>199.7182</v>
      </c>
      <c r="D1146" s="106">
        <v>199.7182</v>
      </c>
      <c r="E1146" s="106">
        <v>0</v>
      </c>
    </row>
    <row r="1147" ht="15" hidden="1" spans="1:5">
      <c r="A1147" s="97" t="s">
        <v>460</v>
      </c>
      <c r="B1147" s="97" t="s">
        <v>461</v>
      </c>
      <c r="C1147" s="106">
        <v>89.8238</v>
      </c>
      <c r="D1147" s="106">
        <v>89.8238</v>
      </c>
      <c r="E1147" s="106">
        <v>0</v>
      </c>
    </row>
    <row r="1148" ht="15" hidden="1" spans="1:5">
      <c r="A1148" s="97" t="s">
        <v>460</v>
      </c>
      <c r="B1148" s="97" t="s">
        <v>461</v>
      </c>
      <c r="C1148" s="106">
        <v>70.2817</v>
      </c>
      <c r="D1148" s="106">
        <v>70.2817</v>
      </c>
      <c r="E1148" s="106">
        <v>0</v>
      </c>
    </row>
    <row r="1149" ht="15" hidden="1" spans="1:5">
      <c r="A1149" s="97" t="s">
        <v>460</v>
      </c>
      <c r="B1149" s="97" t="s">
        <v>461</v>
      </c>
      <c r="C1149" s="106">
        <v>0</v>
      </c>
      <c r="D1149" s="106">
        <v>0</v>
      </c>
      <c r="E1149" s="106">
        <v>0</v>
      </c>
    </row>
    <row r="1150" ht="15" hidden="1" spans="1:5">
      <c r="A1150" s="97" t="s">
        <v>460</v>
      </c>
      <c r="B1150" s="97" t="s">
        <v>461</v>
      </c>
      <c r="C1150" s="106">
        <v>19.5284</v>
      </c>
      <c r="D1150" s="106">
        <v>19.5284</v>
      </c>
      <c r="E1150" s="106">
        <v>0</v>
      </c>
    </row>
    <row r="1151" ht="15" hidden="1" spans="1:5">
      <c r="A1151" s="97" t="s">
        <v>460</v>
      </c>
      <c r="B1151" s="97" t="s">
        <v>461</v>
      </c>
      <c r="C1151" s="106">
        <v>112.5777</v>
      </c>
      <c r="D1151" s="106">
        <v>112.5777</v>
      </c>
      <c r="E1151" s="106">
        <v>0</v>
      </c>
    </row>
    <row r="1152" ht="15" hidden="1" spans="1:5">
      <c r="A1152" s="97" t="s">
        <v>460</v>
      </c>
      <c r="B1152" s="97" t="s">
        <v>461</v>
      </c>
      <c r="C1152" s="106">
        <v>60.0808</v>
      </c>
      <c r="D1152" s="106">
        <v>60.0808</v>
      </c>
      <c r="E1152" s="106">
        <v>0</v>
      </c>
    </row>
    <row r="1153" ht="15" hidden="1" spans="1:5">
      <c r="A1153" s="97" t="s">
        <v>460</v>
      </c>
      <c r="B1153" s="97" t="s">
        <v>461</v>
      </c>
      <c r="C1153" s="106">
        <v>88.0878</v>
      </c>
      <c r="D1153" s="106">
        <v>88.0878</v>
      </c>
      <c r="E1153" s="106">
        <v>0</v>
      </c>
    </row>
    <row r="1154" ht="15" hidden="1" spans="1:5">
      <c r="A1154" s="97" t="s">
        <v>460</v>
      </c>
      <c r="B1154" s="97" t="s">
        <v>461</v>
      </c>
      <c r="C1154" s="106">
        <v>0</v>
      </c>
      <c r="D1154" s="106">
        <v>0</v>
      </c>
      <c r="E1154" s="106">
        <v>0</v>
      </c>
    </row>
    <row r="1155" ht="15" hidden="1" spans="1:5">
      <c r="A1155" s="97" t="s">
        <v>460</v>
      </c>
      <c r="B1155" s="97" t="s">
        <v>461</v>
      </c>
      <c r="C1155" s="106">
        <v>35.101</v>
      </c>
      <c r="D1155" s="106">
        <v>35.101</v>
      </c>
      <c r="E1155" s="106">
        <v>0</v>
      </c>
    </row>
    <row r="1156" ht="15" hidden="1" spans="1:5">
      <c r="A1156" s="97" t="s">
        <v>460</v>
      </c>
      <c r="B1156" s="97" t="s">
        <v>461</v>
      </c>
      <c r="C1156" s="106">
        <v>0</v>
      </c>
      <c r="D1156" s="106">
        <v>0</v>
      </c>
      <c r="E1156" s="106">
        <v>0</v>
      </c>
    </row>
    <row r="1157" ht="15" hidden="1" spans="1:5">
      <c r="A1157" s="97" t="s">
        <v>460</v>
      </c>
      <c r="B1157" s="97" t="s">
        <v>461</v>
      </c>
      <c r="C1157" s="106">
        <v>14.7715</v>
      </c>
      <c r="D1157" s="106">
        <v>14.7715</v>
      </c>
      <c r="E1157" s="106">
        <v>0</v>
      </c>
    </row>
    <row r="1158" ht="15" hidden="1" spans="1:5">
      <c r="A1158" s="97" t="s">
        <v>460</v>
      </c>
      <c r="B1158" s="97" t="s">
        <v>461</v>
      </c>
      <c r="C1158" s="106">
        <v>0</v>
      </c>
      <c r="D1158" s="106">
        <v>0</v>
      </c>
      <c r="E1158" s="106">
        <v>0</v>
      </c>
    </row>
    <row r="1159" ht="15" hidden="1" spans="1:5">
      <c r="A1159" s="97" t="s">
        <v>460</v>
      </c>
      <c r="B1159" s="97" t="s">
        <v>461</v>
      </c>
      <c r="C1159" s="106">
        <v>32.8265</v>
      </c>
      <c r="D1159" s="106">
        <v>32.8265</v>
      </c>
      <c r="E1159" s="106">
        <v>0</v>
      </c>
    </row>
    <row r="1160" ht="15" hidden="1" spans="1:5">
      <c r="A1160" s="97" t="s">
        <v>460</v>
      </c>
      <c r="B1160" s="97" t="s">
        <v>461</v>
      </c>
      <c r="C1160" s="106">
        <v>0</v>
      </c>
      <c r="D1160" s="106">
        <v>0</v>
      </c>
      <c r="E1160" s="106">
        <v>0</v>
      </c>
    </row>
    <row r="1161" ht="15" hidden="1" spans="1:5">
      <c r="A1161" s="97" t="s">
        <v>460</v>
      </c>
      <c r="B1161" s="97" t="s">
        <v>461</v>
      </c>
      <c r="C1161" s="106">
        <v>0</v>
      </c>
      <c r="D1161" s="106">
        <v>0</v>
      </c>
      <c r="E1161" s="106">
        <v>0</v>
      </c>
    </row>
    <row r="1162" ht="15" hidden="1" spans="1:5">
      <c r="A1162" s="97" t="s">
        <v>460</v>
      </c>
      <c r="B1162" s="97" t="s">
        <v>461</v>
      </c>
      <c r="C1162" s="106">
        <v>17.9742</v>
      </c>
      <c r="D1162" s="106">
        <v>17.9742</v>
      </c>
      <c r="E1162" s="106">
        <v>0</v>
      </c>
    </row>
    <row r="1163" ht="15" hidden="1" spans="1:5">
      <c r="A1163" s="97" t="s">
        <v>460</v>
      </c>
      <c r="B1163" s="97" t="s">
        <v>461</v>
      </c>
      <c r="C1163" s="106">
        <v>0</v>
      </c>
      <c r="D1163" s="106">
        <v>0</v>
      </c>
      <c r="E1163" s="106">
        <v>0</v>
      </c>
    </row>
    <row r="1164" ht="15" hidden="1" spans="1:5">
      <c r="A1164" s="97" t="s">
        <v>460</v>
      </c>
      <c r="B1164" s="97" t="s">
        <v>461</v>
      </c>
      <c r="C1164" s="106">
        <v>35.5237</v>
      </c>
      <c r="D1164" s="106">
        <v>35.5237</v>
      </c>
      <c r="E1164" s="106">
        <v>0</v>
      </c>
    </row>
    <row r="1165" ht="15" hidden="1" spans="1:5">
      <c r="A1165" s="97" t="s">
        <v>460</v>
      </c>
      <c r="B1165" s="97" t="s">
        <v>461</v>
      </c>
      <c r="C1165" s="106">
        <v>35.0584</v>
      </c>
      <c r="D1165" s="106">
        <v>35.0584</v>
      </c>
      <c r="E1165" s="106">
        <v>0</v>
      </c>
    </row>
    <row r="1166" ht="15" hidden="1" spans="1:5">
      <c r="A1166" s="97" t="s">
        <v>460</v>
      </c>
      <c r="B1166" s="97" t="s">
        <v>461</v>
      </c>
      <c r="C1166" s="106">
        <v>0</v>
      </c>
      <c r="D1166" s="106">
        <v>0</v>
      </c>
      <c r="E1166" s="106">
        <v>0</v>
      </c>
    </row>
    <row r="1167" ht="15" hidden="1" spans="1:5">
      <c r="A1167" s="97" t="s">
        <v>460</v>
      </c>
      <c r="B1167" s="97" t="s">
        <v>461</v>
      </c>
      <c r="C1167" s="106">
        <v>0</v>
      </c>
      <c r="D1167" s="106">
        <v>0</v>
      </c>
      <c r="E1167" s="106">
        <v>0</v>
      </c>
    </row>
    <row r="1168" ht="15" hidden="1" spans="1:5">
      <c r="A1168" s="97" t="s">
        <v>460</v>
      </c>
      <c r="B1168" s="97" t="s">
        <v>461</v>
      </c>
      <c r="C1168" s="106">
        <v>14.2348</v>
      </c>
      <c r="D1168" s="106">
        <v>14.2348</v>
      </c>
      <c r="E1168" s="106">
        <v>0</v>
      </c>
    </row>
    <row r="1169" ht="15" hidden="1" spans="1:5">
      <c r="A1169" s="97" t="s">
        <v>460</v>
      </c>
      <c r="B1169" s="97" t="s">
        <v>461</v>
      </c>
      <c r="C1169" s="106">
        <v>10.8976</v>
      </c>
      <c r="D1169" s="106">
        <v>10.8976</v>
      </c>
      <c r="E1169" s="106">
        <v>0</v>
      </c>
    </row>
    <row r="1170" ht="15" hidden="1" spans="1:5">
      <c r="A1170" s="97" t="s">
        <v>460</v>
      </c>
      <c r="B1170" s="97" t="s">
        <v>461</v>
      </c>
      <c r="C1170" s="106">
        <v>0</v>
      </c>
      <c r="D1170" s="106">
        <v>0</v>
      </c>
      <c r="E1170" s="106">
        <v>0</v>
      </c>
    </row>
    <row r="1171" ht="15" hidden="1" spans="1:5">
      <c r="A1171" s="97" t="s">
        <v>460</v>
      </c>
      <c r="B1171" s="97" t="s">
        <v>461</v>
      </c>
      <c r="C1171" s="106">
        <v>15.9075</v>
      </c>
      <c r="D1171" s="106">
        <v>15.9075</v>
      </c>
      <c r="E1171" s="106">
        <v>0</v>
      </c>
    </row>
    <row r="1172" ht="15" hidden="1" spans="1:5">
      <c r="A1172" s="97" t="s">
        <v>460</v>
      </c>
      <c r="B1172" s="97" t="s">
        <v>461</v>
      </c>
      <c r="C1172" s="106">
        <v>0</v>
      </c>
      <c r="D1172" s="106">
        <v>0</v>
      </c>
      <c r="E1172" s="106">
        <v>0</v>
      </c>
    </row>
    <row r="1173" ht="15" hidden="1" spans="1:5">
      <c r="A1173" s="97" t="s">
        <v>460</v>
      </c>
      <c r="B1173" s="97" t="s">
        <v>461</v>
      </c>
      <c r="C1173" s="106">
        <v>28.9026</v>
      </c>
      <c r="D1173" s="106">
        <v>28.9026</v>
      </c>
      <c r="E1173" s="106">
        <v>0</v>
      </c>
    </row>
    <row r="1174" ht="15" hidden="1" spans="1:5">
      <c r="A1174" s="97" t="s">
        <v>460</v>
      </c>
      <c r="B1174" s="97" t="s">
        <v>461</v>
      </c>
      <c r="C1174" s="106">
        <v>14.6038</v>
      </c>
      <c r="D1174" s="106">
        <v>14.6038</v>
      </c>
      <c r="E1174" s="106">
        <v>0</v>
      </c>
    </row>
    <row r="1175" ht="15" hidden="1" spans="1:5">
      <c r="A1175" s="97" t="s">
        <v>460</v>
      </c>
      <c r="B1175" s="97" t="s">
        <v>461</v>
      </c>
      <c r="C1175" s="106">
        <v>0</v>
      </c>
      <c r="D1175" s="106">
        <v>0</v>
      </c>
      <c r="E1175" s="106">
        <v>0</v>
      </c>
    </row>
    <row r="1176" ht="15" hidden="1" spans="1:5">
      <c r="A1176" s="97" t="s">
        <v>460</v>
      </c>
      <c r="B1176" s="97" t="s">
        <v>461</v>
      </c>
      <c r="C1176" s="106">
        <v>0</v>
      </c>
      <c r="D1176" s="106">
        <v>0</v>
      </c>
      <c r="E1176" s="106">
        <v>0</v>
      </c>
    </row>
    <row r="1177" ht="15" hidden="1" spans="1:5">
      <c r="A1177" s="97" t="s">
        <v>460</v>
      </c>
      <c r="B1177" s="97" t="s">
        <v>461</v>
      </c>
      <c r="C1177" s="106">
        <v>98.6874</v>
      </c>
      <c r="D1177" s="106">
        <v>98.6874</v>
      </c>
      <c r="E1177" s="106">
        <v>0</v>
      </c>
    </row>
    <row r="1178" ht="15" hidden="1" spans="1:5">
      <c r="A1178" s="97" t="s">
        <v>460</v>
      </c>
      <c r="B1178" s="97" t="s">
        <v>461</v>
      </c>
      <c r="C1178" s="106">
        <v>15.9621</v>
      </c>
      <c r="D1178" s="106">
        <v>15.9621</v>
      </c>
      <c r="E1178" s="106">
        <v>0</v>
      </c>
    </row>
    <row r="1179" ht="15" hidden="1" spans="1:5">
      <c r="A1179" s="97" t="s">
        <v>460</v>
      </c>
      <c r="B1179" s="97" t="s">
        <v>461</v>
      </c>
      <c r="C1179" s="106">
        <v>0</v>
      </c>
      <c r="D1179" s="106">
        <v>0</v>
      </c>
      <c r="E1179" s="106">
        <v>0</v>
      </c>
    </row>
    <row r="1180" ht="15" hidden="1" spans="1:5">
      <c r="A1180" s="97" t="s">
        <v>460</v>
      </c>
      <c r="B1180" s="97" t="s">
        <v>461</v>
      </c>
      <c r="C1180" s="106">
        <v>6.6587</v>
      </c>
      <c r="D1180" s="106">
        <v>6.6587</v>
      </c>
      <c r="E1180" s="106">
        <v>0</v>
      </c>
    </row>
    <row r="1181" ht="15" hidden="1" spans="1:5">
      <c r="A1181" s="97" t="s">
        <v>460</v>
      </c>
      <c r="B1181" s="97" t="s">
        <v>461</v>
      </c>
      <c r="C1181" s="106">
        <v>3.8361</v>
      </c>
      <c r="D1181" s="106">
        <v>3.8361</v>
      </c>
      <c r="E1181" s="106">
        <v>0</v>
      </c>
    </row>
    <row r="1182" ht="15" hidden="1" spans="1:5">
      <c r="A1182" s="97" t="s">
        <v>460</v>
      </c>
      <c r="B1182" s="97" t="s">
        <v>461</v>
      </c>
      <c r="C1182" s="106">
        <v>0</v>
      </c>
      <c r="D1182" s="106">
        <v>0</v>
      </c>
      <c r="E1182" s="106">
        <v>0</v>
      </c>
    </row>
    <row r="1183" ht="15" hidden="1" spans="1:5">
      <c r="A1183" s="97" t="s">
        <v>460</v>
      </c>
      <c r="B1183" s="97" t="s">
        <v>461</v>
      </c>
      <c r="C1183" s="106">
        <v>5.5079</v>
      </c>
      <c r="D1183" s="106">
        <v>5.5079</v>
      </c>
      <c r="E1183" s="106">
        <v>0</v>
      </c>
    </row>
    <row r="1184" ht="15" hidden="1" spans="1:5">
      <c r="A1184" s="97" t="s">
        <v>460</v>
      </c>
      <c r="B1184" s="97" t="s">
        <v>461</v>
      </c>
      <c r="C1184" s="106">
        <v>0</v>
      </c>
      <c r="D1184" s="106">
        <v>0</v>
      </c>
      <c r="E1184" s="106">
        <v>0</v>
      </c>
    </row>
    <row r="1185" ht="15" hidden="1" spans="1:5">
      <c r="A1185" s="97" t="s">
        <v>460</v>
      </c>
      <c r="B1185" s="97" t="s">
        <v>461</v>
      </c>
      <c r="C1185" s="106">
        <v>6.0906</v>
      </c>
      <c r="D1185" s="106">
        <v>6.0906</v>
      </c>
      <c r="E1185" s="106">
        <v>0</v>
      </c>
    </row>
    <row r="1186" ht="15" hidden="1" spans="1:5">
      <c r="A1186" s="97" t="s">
        <v>460</v>
      </c>
      <c r="B1186" s="97" t="s">
        <v>461</v>
      </c>
      <c r="C1186" s="106">
        <v>3.0446</v>
      </c>
      <c r="D1186" s="106">
        <v>3.0446</v>
      </c>
      <c r="E1186" s="106">
        <v>0</v>
      </c>
    </row>
    <row r="1187" ht="15" hidden="1" spans="1:5">
      <c r="A1187" s="97" t="s">
        <v>460</v>
      </c>
      <c r="B1187" s="97" t="s">
        <v>461</v>
      </c>
      <c r="C1187" s="106">
        <v>0</v>
      </c>
      <c r="D1187" s="106">
        <v>0</v>
      </c>
      <c r="E1187" s="106">
        <v>0</v>
      </c>
    </row>
    <row r="1188" ht="15" hidden="1" spans="1:5">
      <c r="A1188" s="97" t="s">
        <v>460</v>
      </c>
      <c r="B1188" s="97" t="s">
        <v>461</v>
      </c>
      <c r="C1188" s="106">
        <v>1.8625</v>
      </c>
      <c r="D1188" s="106">
        <v>1.8625</v>
      </c>
      <c r="E1188" s="106">
        <v>0</v>
      </c>
    </row>
    <row r="1189" ht="15" hidden="1" spans="1:5">
      <c r="A1189" s="97" t="s">
        <v>460</v>
      </c>
      <c r="B1189" s="97" t="s">
        <v>461</v>
      </c>
      <c r="C1189" s="106">
        <v>0</v>
      </c>
      <c r="D1189" s="106">
        <v>0</v>
      </c>
      <c r="E1189" s="106">
        <v>0</v>
      </c>
    </row>
    <row r="1190" ht="15" hidden="1" spans="1:5">
      <c r="A1190" s="97" t="s">
        <v>460</v>
      </c>
      <c r="B1190" s="97" t="s">
        <v>461</v>
      </c>
      <c r="C1190" s="106">
        <v>33.2199</v>
      </c>
      <c r="D1190" s="106">
        <v>33.2199</v>
      </c>
      <c r="E1190" s="106">
        <v>0</v>
      </c>
    </row>
    <row r="1191" ht="15" hidden="1" spans="1:5">
      <c r="A1191" s="97" t="s">
        <v>460</v>
      </c>
      <c r="B1191" s="97" t="s">
        <v>461</v>
      </c>
      <c r="C1191" s="106">
        <v>0</v>
      </c>
      <c r="D1191" s="106">
        <v>0</v>
      </c>
      <c r="E1191" s="106">
        <v>0</v>
      </c>
    </row>
    <row r="1192" ht="15" hidden="1" spans="1:5">
      <c r="A1192" s="97" t="s">
        <v>460</v>
      </c>
      <c r="B1192" s="97" t="s">
        <v>461</v>
      </c>
      <c r="C1192" s="106">
        <v>0</v>
      </c>
      <c r="D1192" s="106">
        <v>0</v>
      </c>
      <c r="E1192" s="106">
        <v>0</v>
      </c>
    </row>
    <row r="1193" ht="15" hidden="1" spans="1:5">
      <c r="A1193" s="97" t="s">
        <v>460</v>
      </c>
      <c r="B1193" s="97" t="s">
        <v>461</v>
      </c>
      <c r="C1193" s="106">
        <v>0</v>
      </c>
      <c r="D1193" s="106">
        <v>0</v>
      </c>
      <c r="E1193" s="106">
        <v>0</v>
      </c>
    </row>
    <row r="1194" ht="15" hidden="1" spans="1:5">
      <c r="A1194" s="97" t="s">
        <v>460</v>
      </c>
      <c r="B1194" s="97" t="s">
        <v>461</v>
      </c>
      <c r="C1194" s="106">
        <v>38.3827</v>
      </c>
      <c r="D1194" s="106">
        <v>38.3827</v>
      </c>
      <c r="E1194" s="106">
        <v>0</v>
      </c>
    </row>
    <row r="1195" ht="15" hidden="1" spans="1:5">
      <c r="A1195" s="97" t="s">
        <v>460</v>
      </c>
      <c r="B1195" s="97" t="s">
        <v>461</v>
      </c>
      <c r="C1195" s="106">
        <v>5.8392</v>
      </c>
      <c r="D1195" s="106">
        <v>5.8392</v>
      </c>
      <c r="E1195" s="106">
        <v>0</v>
      </c>
    </row>
    <row r="1196" ht="15" hidden="1" spans="1:5">
      <c r="A1196" s="97" t="s">
        <v>460</v>
      </c>
      <c r="B1196" s="97" t="s">
        <v>461</v>
      </c>
      <c r="C1196" s="106">
        <v>2.9402</v>
      </c>
      <c r="D1196" s="106">
        <v>2.9402</v>
      </c>
      <c r="E1196" s="106">
        <v>0</v>
      </c>
    </row>
    <row r="1197" ht="15" hidden="1" spans="1:5">
      <c r="A1197" s="97" t="s">
        <v>460</v>
      </c>
      <c r="B1197" s="97" t="s">
        <v>461</v>
      </c>
      <c r="C1197" s="106">
        <v>4.3609</v>
      </c>
      <c r="D1197" s="106">
        <v>4.3609</v>
      </c>
      <c r="E1197" s="106">
        <v>0</v>
      </c>
    </row>
    <row r="1198" ht="15" hidden="1" spans="1:5">
      <c r="A1198" s="97" t="s">
        <v>460</v>
      </c>
      <c r="B1198" s="97" t="s">
        <v>461</v>
      </c>
      <c r="C1198" s="106">
        <v>53.4395</v>
      </c>
      <c r="D1198" s="106">
        <v>53.4395</v>
      </c>
      <c r="E1198" s="106">
        <v>0</v>
      </c>
    </row>
    <row r="1199" ht="15" hidden="1" spans="1:5">
      <c r="A1199" s="97" t="s">
        <v>460</v>
      </c>
      <c r="B1199" s="97" t="s">
        <v>461</v>
      </c>
      <c r="C1199" s="106">
        <v>1.3943</v>
      </c>
      <c r="D1199" s="106">
        <v>1.3943</v>
      </c>
      <c r="E1199" s="106">
        <v>0</v>
      </c>
    </row>
    <row r="1200" ht="15" hidden="1" spans="1:5">
      <c r="A1200" s="97" t="s">
        <v>460</v>
      </c>
      <c r="B1200" s="97" t="s">
        <v>461</v>
      </c>
      <c r="C1200" s="106">
        <v>0</v>
      </c>
      <c r="D1200" s="106">
        <v>0</v>
      </c>
      <c r="E1200" s="106">
        <v>0</v>
      </c>
    </row>
    <row r="1201" ht="15" hidden="1" spans="1:5">
      <c r="A1201" s="97" t="s">
        <v>460</v>
      </c>
      <c r="B1201" s="97" t="s">
        <v>461</v>
      </c>
      <c r="C1201" s="106">
        <v>13.3908</v>
      </c>
      <c r="D1201" s="106">
        <v>13.3908</v>
      </c>
      <c r="E1201" s="106">
        <v>0</v>
      </c>
    </row>
    <row r="1202" ht="15" hidden="1" spans="1:5">
      <c r="A1202" s="97" t="s">
        <v>460</v>
      </c>
      <c r="B1202" s="97" t="s">
        <v>461</v>
      </c>
      <c r="C1202" s="106">
        <v>0</v>
      </c>
      <c r="D1202" s="106">
        <v>0</v>
      </c>
      <c r="E1202" s="106">
        <v>0</v>
      </c>
    </row>
    <row r="1203" ht="15" hidden="1" spans="1:5">
      <c r="A1203" s="97" t="s">
        <v>460</v>
      </c>
      <c r="B1203" s="97" t="s">
        <v>461</v>
      </c>
      <c r="C1203" s="106">
        <v>0</v>
      </c>
      <c r="D1203" s="106">
        <v>0</v>
      </c>
      <c r="E1203" s="106">
        <v>0</v>
      </c>
    </row>
    <row r="1204" ht="15" hidden="1" spans="1:5">
      <c r="A1204" s="97" t="s">
        <v>460</v>
      </c>
      <c r="B1204" s="97" t="s">
        <v>461</v>
      </c>
      <c r="C1204" s="106">
        <v>21.7213</v>
      </c>
      <c r="D1204" s="106">
        <v>21.7213</v>
      </c>
      <c r="E1204" s="106">
        <v>0</v>
      </c>
    </row>
    <row r="1205" ht="15" hidden="1" spans="1:5">
      <c r="A1205" s="97" t="s">
        <v>460</v>
      </c>
      <c r="B1205" s="97" t="s">
        <v>461</v>
      </c>
      <c r="C1205" s="106">
        <v>9.0206</v>
      </c>
      <c r="D1205" s="106">
        <v>9.0206</v>
      </c>
      <c r="E1205" s="106">
        <v>0</v>
      </c>
    </row>
    <row r="1206" ht="15" hidden="1" spans="1:5">
      <c r="A1206" s="97" t="s">
        <v>460</v>
      </c>
      <c r="B1206" s="97" t="s">
        <v>461</v>
      </c>
      <c r="C1206" s="106">
        <v>0</v>
      </c>
      <c r="D1206" s="106">
        <v>0</v>
      </c>
      <c r="E1206" s="106">
        <v>0</v>
      </c>
    </row>
    <row r="1207" ht="15" hidden="1" spans="1:5">
      <c r="A1207" s="97" t="s">
        <v>460</v>
      </c>
      <c r="B1207" s="97" t="s">
        <v>461</v>
      </c>
      <c r="C1207" s="106">
        <v>8.3312</v>
      </c>
      <c r="D1207" s="106">
        <v>8.3312</v>
      </c>
      <c r="E1207" s="106">
        <v>0</v>
      </c>
    </row>
    <row r="1208" ht="15" hidden="1" spans="1:5">
      <c r="A1208" s="97" t="s">
        <v>460</v>
      </c>
      <c r="B1208" s="97" t="s">
        <v>461</v>
      </c>
      <c r="C1208" s="106">
        <v>0</v>
      </c>
      <c r="D1208" s="106">
        <v>0</v>
      </c>
      <c r="E1208" s="106">
        <v>0</v>
      </c>
    </row>
    <row r="1209" ht="15" hidden="1" spans="1:5">
      <c r="A1209" s="97" t="s">
        <v>460</v>
      </c>
      <c r="B1209" s="97" t="s">
        <v>461</v>
      </c>
      <c r="C1209" s="106">
        <v>7.4034</v>
      </c>
      <c r="D1209" s="106">
        <v>7.4034</v>
      </c>
      <c r="E1209" s="106">
        <v>0</v>
      </c>
    </row>
    <row r="1210" ht="15" hidden="1" spans="1:5">
      <c r="A1210" s="97" t="s">
        <v>460</v>
      </c>
      <c r="B1210" s="97" t="s">
        <v>461</v>
      </c>
      <c r="C1210" s="106">
        <v>6.6187</v>
      </c>
      <c r="D1210" s="106">
        <v>6.6187</v>
      </c>
      <c r="E1210" s="106">
        <v>0</v>
      </c>
    </row>
    <row r="1211" ht="15" hidden="1" spans="1:5">
      <c r="A1211" s="97" t="s">
        <v>460</v>
      </c>
      <c r="B1211" s="97" t="s">
        <v>461</v>
      </c>
      <c r="C1211" s="106">
        <v>10.2377</v>
      </c>
      <c r="D1211" s="106">
        <v>10.2377</v>
      </c>
      <c r="E1211" s="106">
        <v>0</v>
      </c>
    </row>
    <row r="1212" ht="15" hidden="1" spans="1:5">
      <c r="A1212" s="97" t="s">
        <v>460</v>
      </c>
      <c r="B1212" s="97" t="s">
        <v>461</v>
      </c>
      <c r="C1212" s="106">
        <v>12.2346</v>
      </c>
      <c r="D1212" s="106">
        <v>12.2346</v>
      </c>
      <c r="E1212" s="106">
        <v>0</v>
      </c>
    </row>
    <row r="1213" ht="15" hidden="1" spans="1:5">
      <c r="A1213" s="97" t="s">
        <v>460</v>
      </c>
      <c r="B1213" s="97" t="s">
        <v>461</v>
      </c>
      <c r="C1213" s="106">
        <v>9.9633</v>
      </c>
      <c r="D1213" s="106">
        <v>9.9633</v>
      </c>
      <c r="E1213" s="106">
        <v>0</v>
      </c>
    </row>
    <row r="1214" ht="15" hidden="1" spans="1:5">
      <c r="A1214" s="97" t="s">
        <v>460</v>
      </c>
      <c r="B1214" s="97" t="s">
        <v>461</v>
      </c>
      <c r="C1214" s="106">
        <v>0</v>
      </c>
      <c r="D1214" s="106">
        <v>0</v>
      </c>
      <c r="E1214" s="106">
        <v>0</v>
      </c>
    </row>
    <row r="1215" ht="15" hidden="1" spans="1:5">
      <c r="A1215" s="97" t="s">
        <v>460</v>
      </c>
      <c r="B1215" s="97" t="s">
        <v>461</v>
      </c>
      <c r="C1215" s="106">
        <v>16.966</v>
      </c>
      <c r="D1215" s="106">
        <v>16.966</v>
      </c>
      <c r="E1215" s="106">
        <v>0</v>
      </c>
    </row>
    <row r="1216" ht="15" hidden="1" spans="1:5">
      <c r="A1216" s="97" t="s">
        <v>460</v>
      </c>
      <c r="B1216" s="97" t="s">
        <v>461</v>
      </c>
      <c r="C1216" s="106">
        <v>5.8647</v>
      </c>
      <c r="D1216" s="106">
        <v>5.8647</v>
      </c>
      <c r="E1216" s="106">
        <v>0</v>
      </c>
    </row>
    <row r="1217" ht="15" hidden="1" spans="1:5">
      <c r="A1217" s="97" t="s">
        <v>460</v>
      </c>
      <c r="B1217" s="97" t="s">
        <v>461</v>
      </c>
      <c r="C1217" s="106">
        <v>6.8518</v>
      </c>
      <c r="D1217" s="106">
        <v>6.8518</v>
      </c>
      <c r="E1217" s="106">
        <v>0</v>
      </c>
    </row>
    <row r="1218" ht="15" hidden="1" spans="1:5">
      <c r="A1218" s="97" t="s">
        <v>460</v>
      </c>
      <c r="B1218" s="97" t="s">
        <v>461</v>
      </c>
      <c r="C1218" s="106">
        <v>0</v>
      </c>
      <c r="D1218" s="106">
        <v>0</v>
      </c>
      <c r="E1218" s="106">
        <v>0</v>
      </c>
    </row>
    <row r="1219" ht="15" hidden="1" spans="1:5">
      <c r="A1219" s="97" t="s">
        <v>460</v>
      </c>
      <c r="B1219" s="97" t="s">
        <v>461</v>
      </c>
      <c r="C1219" s="106">
        <v>2.7767</v>
      </c>
      <c r="D1219" s="106">
        <v>2.7767</v>
      </c>
      <c r="E1219" s="106">
        <v>0</v>
      </c>
    </row>
    <row r="1220" ht="15" hidden="1" spans="1:5">
      <c r="A1220" s="97" t="s">
        <v>460</v>
      </c>
      <c r="B1220" s="97" t="s">
        <v>461</v>
      </c>
      <c r="C1220" s="106">
        <v>0</v>
      </c>
      <c r="D1220" s="106">
        <v>0</v>
      </c>
      <c r="E1220" s="106">
        <v>0</v>
      </c>
    </row>
    <row r="1221" ht="15" hidden="1" spans="1:5">
      <c r="A1221" s="97" t="s">
        <v>460</v>
      </c>
      <c r="B1221" s="97" t="s">
        <v>461</v>
      </c>
      <c r="C1221" s="106">
        <v>5.9944</v>
      </c>
      <c r="D1221" s="106">
        <v>5.9944</v>
      </c>
      <c r="E1221" s="106">
        <v>0</v>
      </c>
    </row>
    <row r="1222" ht="15" hidden="1" spans="1:5">
      <c r="A1222" s="97" t="s">
        <v>460</v>
      </c>
      <c r="B1222" s="97" t="s">
        <v>461</v>
      </c>
      <c r="C1222" s="106">
        <v>0</v>
      </c>
      <c r="D1222" s="106">
        <v>0</v>
      </c>
      <c r="E1222" s="106">
        <v>0</v>
      </c>
    </row>
    <row r="1223" ht="15" hidden="1" spans="1:5">
      <c r="A1223" s="97" t="s">
        <v>460</v>
      </c>
      <c r="B1223" s="97" t="s">
        <v>461</v>
      </c>
      <c r="C1223" s="106">
        <v>4.8643</v>
      </c>
      <c r="D1223" s="106">
        <v>4.8643</v>
      </c>
      <c r="E1223" s="106">
        <v>0</v>
      </c>
    </row>
    <row r="1224" ht="15" hidden="1" spans="1:5">
      <c r="A1224" s="97" t="s">
        <v>460</v>
      </c>
      <c r="B1224" s="97" t="s">
        <v>461</v>
      </c>
      <c r="C1224" s="106">
        <v>17.0744</v>
      </c>
      <c r="D1224" s="106">
        <v>17.0744</v>
      </c>
      <c r="E1224" s="106">
        <v>0</v>
      </c>
    </row>
    <row r="1225" ht="15" hidden="1" spans="1:5">
      <c r="A1225" s="97" t="s">
        <v>460</v>
      </c>
      <c r="B1225" s="97" t="s">
        <v>461</v>
      </c>
      <c r="C1225" s="106">
        <v>0</v>
      </c>
      <c r="D1225" s="106">
        <v>0</v>
      </c>
      <c r="E1225" s="106">
        <v>0</v>
      </c>
    </row>
    <row r="1226" ht="15" hidden="1" spans="1:5">
      <c r="A1226" s="97" t="s">
        <v>460</v>
      </c>
      <c r="B1226" s="97" t="s">
        <v>461</v>
      </c>
      <c r="C1226" s="106">
        <v>7.1897</v>
      </c>
      <c r="D1226" s="106">
        <v>7.1897</v>
      </c>
      <c r="E1226" s="106">
        <v>0</v>
      </c>
    </row>
    <row r="1227" ht="15" hidden="1" spans="1:5">
      <c r="A1227" s="97" t="s">
        <v>460</v>
      </c>
      <c r="B1227" s="97" t="s">
        <v>461</v>
      </c>
      <c r="C1227" s="106">
        <v>18.9523</v>
      </c>
      <c r="D1227" s="106">
        <v>18.9523</v>
      </c>
      <c r="E1227" s="106">
        <v>0</v>
      </c>
    </row>
    <row r="1228" ht="15" hidden="1" spans="1:5">
      <c r="A1228" s="97" t="s">
        <v>460</v>
      </c>
      <c r="B1228" s="97" t="s">
        <v>461</v>
      </c>
      <c r="C1228" s="106">
        <v>4.2946</v>
      </c>
      <c r="D1228" s="106">
        <v>4.2946</v>
      </c>
      <c r="E1228" s="106">
        <v>0</v>
      </c>
    </row>
    <row r="1229" ht="15" hidden="1" spans="1:5">
      <c r="A1229" s="97" t="s">
        <v>460</v>
      </c>
      <c r="B1229" s="97" t="s">
        <v>461</v>
      </c>
      <c r="C1229" s="106">
        <v>9.6609</v>
      </c>
      <c r="D1229" s="106">
        <v>9.6609</v>
      </c>
      <c r="E1229" s="106">
        <v>0</v>
      </c>
    </row>
    <row r="1230" ht="15" hidden="1" spans="1:5">
      <c r="A1230" s="97" t="s">
        <v>460</v>
      </c>
      <c r="B1230" s="97" t="s">
        <v>461</v>
      </c>
      <c r="C1230" s="106">
        <v>59.4766</v>
      </c>
      <c r="D1230" s="106">
        <v>59.4766</v>
      </c>
      <c r="E1230" s="106">
        <v>0</v>
      </c>
    </row>
    <row r="1231" ht="15" hidden="1" spans="1:5">
      <c r="A1231" s="97" t="s">
        <v>460</v>
      </c>
      <c r="B1231" s="97" t="s">
        <v>461</v>
      </c>
      <c r="C1231" s="106">
        <v>0</v>
      </c>
      <c r="D1231" s="106">
        <v>0</v>
      </c>
      <c r="E1231" s="106">
        <v>0</v>
      </c>
    </row>
    <row r="1232" ht="15" hidden="1" spans="1:5">
      <c r="A1232" s="97" t="s">
        <v>460</v>
      </c>
      <c r="B1232" s="97" t="s">
        <v>461</v>
      </c>
      <c r="C1232" s="106">
        <v>0</v>
      </c>
      <c r="D1232" s="106">
        <v>0</v>
      </c>
      <c r="E1232" s="106">
        <v>0</v>
      </c>
    </row>
    <row r="1233" ht="15" hidden="1" spans="1:5">
      <c r="A1233" s="97" t="s">
        <v>460</v>
      </c>
      <c r="B1233" s="97" t="s">
        <v>461</v>
      </c>
      <c r="C1233" s="106">
        <v>7.6579</v>
      </c>
      <c r="D1233" s="106">
        <v>7.6579</v>
      </c>
      <c r="E1233" s="106">
        <v>0</v>
      </c>
    </row>
    <row r="1234" ht="15" hidden="1" spans="1:5">
      <c r="A1234" s="97" t="s">
        <v>460</v>
      </c>
      <c r="B1234" s="97" t="s">
        <v>461</v>
      </c>
      <c r="C1234" s="106">
        <v>0</v>
      </c>
      <c r="D1234" s="106">
        <v>0</v>
      </c>
      <c r="E1234" s="106">
        <v>0</v>
      </c>
    </row>
    <row r="1235" ht="15" hidden="1" spans="1:5">
      <c r="A1235" s="97" t="s">
        <v>460</v>
      </c>
      <c r="B1235" s="97" t="s">
        <v>461</v>
      </c>
      <c r="C1235" s="106">
        <v>59.7645</v>
      </c>
      <c r="D1235" s="106">
        <v>59.7645</v>
      </c>
      <c r="E1235" s="106">
        <v>0</v>
      </c>
    </row>
    <row r="1236" ht="15" hidden="1" spans="1:5">
      <c r="A1236" s="97" t="s">
        <v>460</v>
      </c>
      <c r="B1236" s="97" t="s">
        <v>461</v>
      </c>
      <c r="C1236" s="106">
        <v>0</v>
      </c>
      <c r="D1236" s="106">
        <v>0</v>
      </c>
      <c r="E1236" s="106">
        <v>0</v>
      </c>
    </row>
    <row r="1237" ht="15" hidden="1" spans="1:5">
      <c r="A1237" s="97" t="s">
        <v>460</v>
      </c>
      <c r="B1237" s="97" t="s">
        <v>461</v>
      </c>
      <c r="C1237" s="106">
        <v>10.5483</v>
      </c>
      <c r="D1237" s="106">
        <v>10.5483</v>
      </c>
      <c r="E1237" s="106">
        <v>0</v>
      </c>
    </row>
    <row r="1238" ht="15" hidden="1" spans="1:5">
      <c r="A1238" s="97" t="s">
        <v>460</v>
      </c>
      <c r="B1238" s="97" t="s">
        <v>461</v>
      </c>
      <c r="C1238" s="106">
        <v>7.1499</v>
      </c>
      <c r="D1238" s="106">
        <v>7.1499</v>
      </c>
      <c r="E1238" s="106">
        <v>0</v>
      </c>
    </row>
    <row r="1239" ht="15" hidden="1" spans="1:5">
      <c r="A1239" s="97" t="s">
        <v>460</v>
      </c>
      <c r="B1239" s="97" t="s">
        <v>461</v>
      </c>
      <c r="C1239" s="106">
        <v>0</v>
      </c>
      <c r="D1239" s="106">
        <v>0</v>
      </c>
      <c r="E1239" s="106">
        <v>0</v>
      </c>
    </row>
    <row r="1240" ht="15" hidden="1" spans="1:5">
      <c r="A1240" s="97" t="s">
        <v>460</v>
      </c>
      <c r="B1240" s="97" t="s">
        <v>461</v>
      </c>
      <c r="C1240" s="106">
        <v>21.7492</v>
      </c>
      <c r="D1240" s="106">
        <v>21.7492</v>
      </c>
      <c r="E1240" s="106">
        <v>0</v>
      </c>
    </row>
    <row r="1241" ht="15" hidden="1" spans="1:5">
      <c r="A1241" s="97" t="s">
        <v>460</v>
      </c>
      <c r="B1241" s="97" t="s">
        <v>461</v>
      </c>
      <c r="C1241" s="106">
        <v>5.4321</v>
      </c>
      <c r="D1241" s="106">
        <v>5.4321</v>
      </c>
      <c r="E1241" s="106">
        <v>0</v>
      </c>
    </row>
    <row r="1242" ht="15" hidden="1" spans="1:5">
      <c r="A1242" s="97" t="s">
        <v>460</v>
      </c>
      <c r="B1242" s="97" t="s">
        <v>461</v>
      </c>
      <c r="C1242" s="106">
        <v>3.2286</v>
      </c>
      <c r="D1242" s="106">
        <v>3.2286</v>
      </c>
      <c r="E1242" s="106">
        <v>0</v>
      </c>
    </row>
    <row r="1243" ht="15" hidden="1" spans="1:5">
      <c r="A1243" s="97" t="s">
        <v>460</v>
      </c>
      <c r="B1243" s="97" t="s">
        <v>461</v>
      </c>
      <c r="C1243" s="106">
        <v>5.1178</v>
      </c>
      <c r="D1243" s="106">
        <v>5.1178</v>
      </c>
      <c r="E1243" s="106">
        <v>0</v>
      </c>
    </row>
    <row r="1244" ht="15" hidden="1" spans="1:5">
      <c r="A1244" s="97" t="s">
        <v>460</v>
      </c>
      <c r="B1244" s="97" t="s">
        <v>461</v>
      </c>
      <c r="C1244" s="106">
        <v>0</v>
      </c>
      <c r="D1244" s="106">
        <v>0</v>
      </c>
      <c r="E1244" s="106">
        <v>0</v>
      </c>
    </row>
    <row r="1245" ht="15" hidden="1" spans="1:5">
      <c r="A1245" s="97" t="s">
        <v>460</v>
      </c>
      <c r="B1245" s="97" t="s">
        <v>461</v>
      </c>
      <c r="C1245" s="106">
        <v>1.8642</v>
      </c>
      <c r="D1245" s="106">
        <v>1.8642</v>
      </c>
      <c r="E1245" s="106">
        <v>0</v>
      </c>
    </row>
    <row r="1246" ht="15" hidden="1" spans="1:5">
      <c r="A1246" s="97" t="s">
        <v>460</v>
      </c>
      <c r="B1246" s="97" t="s">
        <v>461</v>
      </c>
      <c r="C1246" s="106">
        <v>9.7805</v>
      </c>
      <c r="D1246" s="106">
        <v>9.7805</v>
      </c>
      <c r="E1246" s="106">
        <v>0</v>
      </c>
    </row>
    <row r="1247" ht="15" hidden="1" spans="1:5">
      <c r="A1247" s="97" t="s">
        <v>460</v>
      </c>
      <c r="B1247" s="97" t="s">
        <v>461</v>
      </c>
      <c r="C1247" s="106">
        <v>28.6105</v>
      </c>
      <c r="D1247" s="106">
        <v>28.6105</v>
      </c>
      <c r="E1247" s="106">
        <v>0</v>
      </c>
    </row>
    <row r="1248" ht="15" hidden="1" spans="1:5">
      <c r="A1248" s="97" t="s">
        <v>460</v>
      </c>
      <c r="B1248" s="97" t="s">
        <v>461</v>
      </c>
      <c r="C1248" s="106">
        <v>15.6605</v>
      </c>
      <c r="D1248" s="106">
        <v>15.6605</v>
      </c>
      <c r="E1248" s="106">
        <v>0</v>
      </c>
    </row>
    <row r="1249" ht="15" hidden="1" spans="1:5">
      <c r="A1249" s="97" t="s">
        <v>460</v>
      </c>
      <c r="B1249" s="97" t="s">
        <v>461</v>
      </c>
      <c r="C1249" s="106">
        <v>0</v>
      </c>
      <c r="D1249" s="106">
        <v>0</v>
      </c>
      <c r="E1249" s="106">
        <v>0</v>
      </c>
    </row>
    <row r="1250" ht="15" hidden="1" spans="1:5">
      <c r="A1250" s="97" t="s">
        <v>460</v>
      </c>
      <c r="B1250" s="97" t="s">
        <v>461</v>
      </c>
      <c r="C1250" s="106">
        <v>164.4408</v>
      </c>
      <c r="D1250" s="106">
        <v>164.4408</v>
      </c>
      <c r="E1250" s="106">
        <v>0</v>
      </c>
    </row>
    <row r="1251" ht="15" hidden="1" spans="1:5">
      <c r="A1251" s="97" t="s">
        <v>460</v>
      </c>
      <c r="B1251" s="97" t="s">
        <v>461</v>
      </c>
      <c r="C1251" s="106">
        <v>0</v>
      </c>
      <c r="D1251" s="106">
        <v>0</v>
      </c>
      <c r="E1251" s="106">
        <v>0</v>
      </c>
    </row>
    <row r="1252" ht="15" hidden="1" spans="1:5">
      <c r="A1252" s="97" t="s">
        <v>460</v>
      </c>
      <c r="B1252" s="97" t="s">
        <v>461</v>
      </c>
      <c r="C1252" s="106">
        <v>0</v>
      </c>
      <c r="D1252" s="106">
        <v>0</v>
      </c>
      <c r="E1252" s="106">
        <v>0</v>
      </c>
    </row>
    <row r="1253" ht="15" hidden="1" spans="1:5">
      <c r="A1253" s="97" t="s">
        <v>460</v>
      </c>
      <c r="B1253" s="97" t="s">
        <v>461</v>
      </c>
      <c r="C1253" s="106">
        <v>0</v>
      </c>
      <c r="D1253" s="106">
        <v>0</v>
      </c>
      <c r="E1253" s="106">
        <v>0</v>
      </c>
    </row>
    <row r="1254" ht="15" hidden="1" spans="1:5">
      <c r="A1254" s="97" t="s">
        <v>460</v>
      </c>
      <c r="B1254" s="97" t="s">
        <v>461</v>
      </c>
      <c r="C1254" s="106">
        <v>1.2939</v>
      </c>
      <c r="D1254" s="106">
        <v>1.2939</v>
      </c>
      <c r="E1254" s="106">
        <v>0</v>
      </c>
    </row>
    <row r="1255" ht="15" hidden="1" spans="1:5">
      <c r="A1255" s="97" t="s">
        <v>460</v>
      </c>
      <c r="B1255" s="97" t="s">
        <v>461</v>
      </c>
      <c r="C1255" s="106">
        <v>24.984</v>
      </c>
      <c r="D1255" s="106">
        <v>24.984</v>
      </c>
      <c r="E1255" s="106">
        <v>0</v>
      </c>
    </row>
    <row r="1256" ht="15" hidden="1" spans="1:5">
      <c r="A1256" s="97" t="s">
        <v>460</v>
      </c>
      <c r="B1256" s="97" t="s">
        <v>461</v>
      </c>
      <c r="C1256" s="106">
        <v>0</v>
      </c>
      <c r="D1256" s="106">
        <v>0</v>
      </c>
      <c r="E1256" s="106">
        <v>0</v>
      </c>
    </row>
    <row r="1257" ht="15" hidden="1" spans="1:5">
      <c r="A1257" s="97" t="s">
        <v>460</v>
      </c>
      <c r="B1257" s="97" t="s">
        <v>461</v>
      </c>
      <c r="C1257" s="106">
        <v>14.9923</v>
      </c>
      <c r="D1257" s="106">
        <v>14.9923</v>
      </c>
      <c r="E1257" s="106">
        <v>0</v>
      </c>
    </row>
    <row r="1258" ht="15" hidden="1" spans="1:5">
      <c r="A1258" s="97" t="s">
        <v>460</v>
      </c>
      <c r="B1258" s="97" t="s">
        <v>461</v>
      </c>
      <c r="C1258" s="106">
        <v>35.2569</v>
      </c>
      <c r="D1258" s="106">
        <v>35.2569</v>
      </c>
      <c r="E1258" s="106">
        <v>0</v>
      </c>
    </row>
    <row r="1259" ht="15" hidden="1" spans="1:5">
      <c r="A1259" s="97" t="s">
        <v>460</v>
      </c>
      <c r="B1259" s="97" t="s">
        <v>461</v>
      </c>
      <c r="C1259" s="106">
        <v>0</v>
      </c>
      <c r="D1259" s="106">
        <v>0</v>
      </c>
      <c r="E1259" s="106">
        <v>0</v>
      </c>
    </row>
    <row r="1260" ht="15" hidden="1" spans="1:5">
      <c r="A1260" s="97" t="s">
        <v>460</v>
      </c>
      <c r="B1260" s="97" t="s">
        <v>461</v>
      </c>
      <c r="C1260" s="106">
        <v>14.403</v>
      </c>
      <c r="D1260" s="106">
        <v>14.403</v>
      </c>
      <c r="E1260" s="106">
        <v>0</v>
      </c>
    </row>
    <row r="1261" ht="15" hidden="1" spans="1:5">
      <c r="A1261" s="97" t="s">
        <v>460</v>
      </c>
      <c r="B1261" s="97" t="s">
        <v>461</v>
      </c>
      <c r="C1261" s="106">
        <v>0</v>
      </c>
      <c r="D1261" s="106">
        <v>0</v>
      </c>
      <c r="E1261" s="106">
        <v>0</v>
      </c>
    </row>
    <row r="1262" ht="15" hidden="1" spans="1:5">
      <c r="A1262" s="97" t="s">
        <v>460</v>
      </c>
      <c r="B1262" s="97" t="s">
        <v>461</v>
      </c>
      <c r="C1262" s="106">
        <v>10.0034</v>
      </c>
      <c r="D1262" s="106">
        <v>10.0034</v>
      </c>
      <c r="E1262" s="106">
        <v>0</v>
      </c>
    </row>
    <row r="1263" ht="15" hidden="1" spans="1:5">
      <c r="A1263" s="97" t="s">
        <v>460</v>
      </c>
      <c r="B1263" s="97" t="s">
        <v>461</v>
      </c>
      <c r="C1263" s="106">
        <v>0</v>
      </c>
      <c r="D1263" s="106">
        <v>0</v>
      </c>
      <c r="E1263" s="106">
        <v>0</v>
      </c>
    </row>
    <row r="1264" ht="15" hidden="1" spans="1:5">
      <c r="A1264" s="97" t="s">
        <v>460</v>
      </c>
      <c r="B1264" s="97" t="s">
        <v>461</v>
      </c>
      <c r="C1264" s="106">
        <v>10.1743</v>
      </c>
      <c r="D1264" s="106">
        <v>10.1743</v>
      </c>
      <c r="E1264" s="106">
        <v>0</v>
      </c>
    </row>
    <row r="1265" ht="15" hidden="1" spans="1:5">
      <c r="A1265" s="97" t="s">
        <v>460</v>
      </c>
      <c r="B1265" s="97" t="s">
        <v>461</v>
      </c>
      <c r="C1265" s="106">
        <v>10.0544</v>
      </c>
      <c r="D1265" s="106">
        <v>10.0544</v>
      </c>
      <c r="E1265" s="106">
        <v>0</v>
      </c>
    </row>
    <row r="1266" ht="15" hidden="1" spans="1:5">
      <c r="A1266" s="97" t="s">
        <v>460</v>
      </c>
      <c r="B1266" s="97" t="s">
        <v>461</v>
      </c>
      <c r="C1266" s="106">
        <v>0</v>
      </c>
      <c r="D1266" s="106">
        <v>0</v>
      </c>
      <c r="E1266" s="106">
        <v>0</v>
      </c>
    </row>
    <row r="1267" ht="15" hidden="1" spans="1:5">
      <c r="A1267" s="97" t="s">
        <v>460</v>
      </c>
      <c r="B1267" s="97" t="s">
        <v>461</v>
      </c>
      <c r="C1267" s="106">
        <v>0</v>
      </c>
      <c r="D1267" s="106">
        <v>0</v>
      </c>
      <c r="E1267" s="106">
        <v>0</v>
      </c>
    </row>
    <row r="1268" ht="15" hidden="1" spans="1:5">
      <c r="A1268" s="97" t="s">
        <v>460</v>
      </c>
      <c r="B1268" s="97" t="s">
        <v>461</v>
      </c>
      <c r="C1268" s="106">
        <v>9.5617</v>
      </c>
      <c r="D1268" s="106">
        <v>9.5617</v>
      </c>
      <c r="E1268" s="106">
        <v>0</v>
      </c>
    </row>
    <row r="1269" ht="15" hidden="1" spans="1:5">
      <c r="A1269" s="97" t="s">
        <v>460</v>
      </c>
      <c r="B1269" s="97" t="s">
        <v>461</v>
      </c>
      <c r="C1269" s="106">
        <v>0</v>
      </c>
      <c r="D1269" s="106">
        <v>0</v>
      </c>
      <c r="E1269" s="106">
        <v>0</v>
      </c>
    </row>
    <row r="1270" ht="15" hidden="1" spans="1:5">
      <c r="A1270" s="97" t="s">
        <v>460</v>
      </c>
      <c r="B1270" s="97" t="s">
        <v>461</v>
      </c>
      <c r="C1270" s="106">
        <v>8.5519</v>
      </c>
      <c r="D1270" s="106">
        <v>8.5519</v>
      </c>
      <c r="E1270" s="106">
        <v>0</v>
      </c>
    </row>
    <row r="1271" ht="15" hidden="1" spans="1:5">
      <c r="A1271" s="97" t="s">
        <v>460</v>
      </c>
      <c r="B1271" s="97" t="s">
        <v>461</v>
      </c>
      <c r="C1271" s="106">
        <v>0</v>
      </c>
      <c r="D1271" s="106">
        <v>0</v>
      </c>
      <c r="E1271" s="106">
        <v>0</v>
      </c>
    </row>
    <row r="1272" ht="15" hidden="1" spans="1:5">
      <c r="A1272" s="97" t="s">
        <v>460</v>
      </c>
      <c r="B1272" s="97" t="s">
        <v>461</v>
      </c>
      <c r="C1272" s="106">
        <v>7.618</v>
      </c>
      <c r="D1272" s="106">
        <v>7.618</v>
      </c>
      <c r="E1272" s="106">
        <v>0</v>
      </c>
    </row>
    <row r="1273" ht="15" hidden="1" spans="1:5">
      <c r="A1273" s="97" t="s">
        <v>460</v>
      </c>
      <c r="B1273" s="97" t="s">
        <v>461</v>
      </c>
      <c r="C1273" s="106">
        <v>0</v>
      </c>
      <c r="D1273" s="106">
        <v>0</v>
      </c>
      <c r="E1273" s="106">
        <v>0</v>
      </c>
    </row>
    <row r="1274" ht="15" hidden="1" spans="1:5">
      <c r="A1274" s="97" t="s">
        <v>460</v>
      </c>
      <c r="B1274" s="97" t="s">
        <v>461</v>
      </c>
      <c r="C1274" s="106">
        <v>0</v>
      </c>
      <c r="D1274" s="106">
        <v>0</v>
      </c>
      <c r="E1274" s="106">
        <v>0</v>
      </c>
    </row>
    <row r="1275" ht="15" hidden="1" spans="1:5">
      <c r="A1275" s="97" t="s">
        <v>460</v>
      </c>
      <c r="B1275" s="97" t="s">
        <v>461</v>
      </c>
      <c r="C1275" s="106">
        <v>7.6899</v>
      </c>
      <c r="D1275" s="106">
        <v>7.6899</v>
      </c>
      <c r="E1275" s="106">
        <v>0</v>
      </c>
    </row>
    <row r="1276" ht="15" hidden="1" spans="1:5">
      <c r="A1276" s="97" t="s">
        <v>460</v>
      </c>
      <c r="B1276" s="97" t="s">
        <v>461</v>
      </c>
      <c r="C1276" s="106">
        <v>0</v>
      </c>
      <c r="D1276" s="106">
        <v>0</v>
      </c>
      <c r="E1276" s="106">
        <v>0</v>
      </c>
    </row>
    <row r="1277" ht="15" hidden="1" spans="1:5">
      <c r="A1277" s="97" t="s">
        <v>460</v>
      </c>
      <c r="B1277" s="97" t="s">
        <v>461</v>
      </c>
      <c r="C1277" s="106">
        <v>6.61</v>
      </c>
      <c r="D1277" s="106">
        <v>6.61</v>
      </c>
      <c r="E1277" s="106">
        <v>0</v>
      </c>
    </row>
    <row r="1278" ht="15" hidden="1" spans="1:5">
      <c r="A1278" s="97" t="s">
        <v>460</v>
      </c>
      <c r="B1278" s="97" t="s">
        <v>461</v>
      </c>
      <c r="C1278" s="106">
        <v>0</v>
      </c>
      <c r="D1278" s="106">
        <v>0</v>
      </c>
      <c r="E1278" s="106">
        <v>0</v>
      </c>
    </row>
    <row r="1279" ht="15" hidden="1" spans="1:5">
      <c r="A1279" s="97" t="s">
        <v>460</v>
      </c>
      <c r="B1279" s="97" t="s">
        <v>461</v>
      </c>
      <c r="C1279" s="106">
        <v>0</v>
      </c>
      <c r="D1279" s="106">
        <v>0</v>
      </c>
      <c r="E1279" s="106">
        <v>0</v>
      </c>
    </row>
    <row r="1280" ht="15" hidden="1" spans="1:5">
      <c r="A1280" s="97" t="s">
        <v>460</v>
      </c>
      <c r="B1280" s="97" t="s">
        <v>461</v>
      </c>
      <c r="C1280" s="106">
        <v>5.2699</v>
      </c>
      <c r="D1280" s="106">
        <v>5.2699</v>
      </c>
      <c r="E1280" s="106">
        <v>0</v>
      </c>
    </row>
    <row r="1281" ht="15" hidden="1" spans="1:5">
      <c r="A1281" s="97" t="s">
        <v>460</v>
      </c>
      <c r="B1281" s="97" t="s">
        <v>461</v>
      </c>
      <c r="C1281" s="106">
        <v>4.8175</v>
      </c>
      <c r="D1281" s="106">
        <v>4.8175</v>
      </c>
      <c r="E1281" s="106">
        <v>0</v>
      </c>
    </row>
    <row r="1282" ht="15" hidden="1" spans="1:5">
      <c r="A1282" s="97" t="s">
        <v>460</v>
      </c>
      <c r="B1282" s="97" t="s">
        <v>461</v>
      </c>
      <c r="C1282" s="106">
        <v>0</v>
      </c>
      <c r="D1282" s="106">
        <v>0</v>
      </c>
      <c r="E1282" s="106">
        <v>0</v>
      </c>
    </row>
    <row r="1283" ht="15" hidden="1" spans="1:5">
      <c r="A1283" s="97" t="s">
        <v>460</v>
      </c>
      <c r="B1283" s="97" t="s">
        <v>461</v>
      </c>
      <c r="C1283" s="106">
        <v>2.2181</v>
      </c>
      <c r="D1283" s="106">
        <v>2.2181</v>
      </c>
      <c r="E1283" s="106">
        <v>0</v>
      </c>
    </row>
    <row r="1284" ht="15" hidden="1" spans="1:5">
      <c r="A1284" s="97" t="s">
        <v>460</v>
      </c>
      <c r="B1284" s="97" t="s">
        <v>461</v>
      </c>
      <c r="C1284" s="106">
        <v>3.749</v>
      </c>
      <c r="D1284" s="106">
        <v>3.749</v>
      </c>
      <c r="E1284" s="106">
        <v>0</v>
      </c>
    </row>
    <row r="1285" ht="15" hidden="1" spans="1:5">
      <c r="A1285" s="97" t="s">
        <v>460</v>
      </c>
      <c r="B1285" s="97" t="s">
        <v>461</v>
      </c>
      <c r="C1285" s="106">
        <v>0</v>
      </c>
      <c r="D1285" s="106">
        <v>0</v>
      </c>
      <c r="E1285" s="106">
        <v>0</v>
      </c>
    </row>
    <row r="1286" ht="15" hidden="1" spans="1:5">
      <c r="A1286" s="97" t="s">
        <v>460</v>
      </c>
      <c r="B1286" s="97" t="s">
        <v>461</v>
      </c>
      <c r="C1286" s="106">
        <v>3.4266</v>
      </c>
      <c r="D1286" s="106">
        <v>3.4266</v>
      </c>
      <c r="E1286" s="106">
        <v>0</v>
      </c>
    </row>
    <row r="1287" ht="15" hidden="1" spans="1:5">
      <c r="A1287" s="97" t="s">
        <v>460</v>
      </c>
      <c r="B1287" s="97" t="s">
        <v>461</v>
      </c>
      <c r="C1287" s="106">
        <v>7.6487</v>
      </c>
      <c r="D1287" s="106">
        <v>7.6487</v>
      </c>
      <c r="E1287" s="106">
        <v>0</v>
      </c>
    </row>
    <row r="1288" ht="15" hidden="1" spans="1:5">
      <c r="A1288" s="97" t="s">
        <v>460</v>
      </c>
      <c r="B1288" s="97" t="s">
        <v>461</v>
      </c>
      <c r="C1288" s="106">
        <v>5.851</v>
      </c>
      <c r="D1288" s="106">
        <v>5.851</v>
      </c>
      <c r="E1288" s="106">
        <v>0</v>
      </c>
    </row>
    <row r="1289" ht="15" hidden="1" spans="1:5">
      <c r="A1289" s="97" t="s">
        <v>460</v>
      </c>
      <c r="B1289" s="97" t="s">
        <v>461</v>
      </c>
      <c r="C1289" s="106">
        <v>3.5673</v>
      </c>
      <c r="D1289" s="106">
        <v>3.5673</v>
      </c>
      <c r="E1289" s="106">
        <v>0</v>
      </c>
    </row>
    <row r="1290" ht="15" hidden="1" spans="1:5">
      <c r="A1290" s="97" t="s">
        <v>460</v>
      </c>
      <c r="B1290" s="97" t="s">
        <v>461</v>
      </c>
      <c r="C1290" s="106">
        <v>0</v>
      </c>
      <c r="D1290" s="106">
        <v>0</v>
      </c>
      <c r="E1290" s="106">
        <v>0</v>
      </c>
    </row>
    <row r="1291" ht="15" hidden="1" spans="1:5">
      <c r="A1291" s="97" t="s">
        <v>460</v>
      </c>
      <c r="B1291" s="97" t="s">
        <v>461</v>
      </c>
      <c r="C1291" s="106">
        <v>5.1021</v>
      </c>
      <c r="D1291" s="106">
        <v>5.1021</v>
      </c>
      <c r="E1291" s="106">
        <v>0</v>
      </c>
    </row>
    <row r="1292" ht="15" hidden="1" spans="1:5">
      <c r="A1292" s="97" t="s">
        <v>460</v>
      </c>
      <c r="B1292" s="97" t="s">
        <v>461</v>
      </c>
      <c r="C1292" s="106">
        <v>0</v>
      </c>
      <c r="D1292" s="106">
        <v>0</v>
      </c>
      <c r="E1292" s="106">
        <v>0</v>
      </c>
    </row>
    <row r="1293" ht="15" hidden="1" spans="1:5">
      <c r="A1293" s="97" t="s">
        <v>460</v>
      </c>
      <c r="B1293" s="97" t="s">
        <v>461</v>
      </c>
      <c r="C1293" s="106">
        <v>26.5031</v>
      </c>
      <c r="D1293" s="106">
        <v>26.5031</v>
      </c>
      <c r="E1293" s="106">
        <v>0</v>
      </c>
    </row>
    <row r="1294" ht="15" hidden="1" spans="1:5">
      <c r="A1294" s="97" t="s">
        <v>460</v>
      </c>
      <c r="B1294" s="97" t="s">
        <v>461</v>
      </c>
      <c r="C1294" s="106">
        <v>10.1769</v>
      </c>
      <c r="D1294" s="106">
        <v>10.1769</v>
      </c>
      <c r="E1294" s="106">
        <v>0</v>
      </c>
    </row>
    <row r="1295" ht="15" hidden="1" spans="1:5">
      <c r="A1295" s="97" t="s">
        <v>460</v>
      </c>
      <c r="B1295" s="97" t="s">
        <v>461</v>
      </c>
      <c r="C1295" s="106">
        <v>0</v>
      </c>
      <c r="D1295" s="106">
        <v>0</v>
      </c>
      <c r="E1295" s="106">
        <v>0</v>
      </c>
    </row>
    <row r="1296" ht="15" hidden="1" spans="1:5">
      <c r="A1296" s="97" t="s">
        <v>460</v>
      </c>
      <c r="B1296" s="97" t="s">
        <v>461</v>
      </c>
      <c r="C1296" s="106">
        <v>0</v>
      </c>
      <c r="D1296" s="106">
        <v>0</v>
      </c>
      <c r="E1296" s="106">
        <v>0</v>
      </c>
    </row>
    <row r="1297" ht="15" hidden="1" spans="1:5">
      <c r="A1297" s="97" t="s">
        <v>460</v>
      </c>
      <c r="B1297" s="97" t="s">
        <v>461</v>
      </c>
      <c r="C1297" s="106">
        <v>24.2494</v>
      </c>
      <c r="D1297" s="106">
        <v>24.2494</v>
      </c>
      <c r="E1297" s="106">
        <v>0</v>
      </c>
    </row>
    <row r="1298" ht="15" hidden="1" spans="1:5">
      <c r="A1298" s="97" t="s">
        <v>460</v>
      </c>
      <c r="B1298" s="97" t="s">
        <v>461</v>
      </c>
      <c r="C1298" s="106">
        <v>4.0171</v>
      </c>
      <c r="D1298" s="106">
        <v>4.0171</v>
      </c>
      <c r="E1298" s="106">
        <v>0</v>
      </c>
    </row>
    <row r="1299" ht="15" hidden="1" spans="1:5">
      <c r="A1299" s="97" t="s">
        <v>460</v>
      </c>
      <c r="B1299" s="97" t="s">
        <v>461</v>
      </c>
      <c r="C1299" s="106">
        <v>0</v>
      </c>
      <c r="D1299" s="106">
        <v>0</v>
      </c>
      <c r="E1299" s="106">
        <v>0</v>
      </c>
    </row>
    <row r="1300" ht="15" hidden="1" spans="1:5">
      <c r="A1300" s="97" t="s">
        <v>460</v>
      </c>
      <c r="B1300" s="97" t="s">
        <v>461</v>
      </c>
      <c r="C1300" s="106">
        <v>5.6267</v>
      </c>
      <c r="D1300" s="106">
        <v>5.6267</v>
      </c>
      <c r="E1300" s="106">
        <v>0</v>
      </c>
    </row>
    <row r="1301" ht="15" hidden="1" spans="1:5">
      <c r="A1301" s="97" t="s">
        <v>460</v>
      </c>
      <c r="B1301" s="97" t="s">
        <v>461</v>
      </c>
      <c r="C1301" s="106">
        <v>0</v>
      </c>
      <c r="D1301" s="106">
        <v>0</v>
      </c>
      <c r="E1301" s="106">
        <v>0</v>
      </c>
    </row>
    <row r="1302" ht="15" hidden="1" spans="1:5">
      <c r="A1302" s="97" t="s">
        <v>460</v>
      </c>
      <c r="B1302" s="97" t="s">
        <v>461</v>
      </c>
      <c r="C1302" s="106">
        <v>22.7658</v>
      </c>
      <c r="D1302" s="106">
        <v>22.7658</v>
      </c>
      <c r="E1302" s="106">
        <v>0</v>
      </c>
    </row>
    <row r="1303" ht="15" hidden="1" spans="1:5">
      <c r="A1303" s="97" t="s">
        <v>460</v>
      </c>
      <c r="B1303" s="97" t="s">
        <v>461</v>
      </c>
      <c r="C1303" s="106">
        <v>0</v>
      </c>
      <c r="D1303" s="106">
        <v>0</v>
      </c>
      <c r="E1303" s="106">
        <v>0</v>
      </c>
    </row>
    <row r="1304" ht="15" hidden="1" spans="1:5">
      <c r="A1304" s="97" t="s">
        <v>460</v>
      </c>
      <c r="B1304" s="97" t="s">
        <v>461</v>
      </c>
      <c r="C1304" s="106">
        <v>0</v>
      </c>
      <c r="D1304" s="106">
        <v>0</v>
      </c>
      <c r="E1304" s="106">
        <v>0</v>
      </c>
    </row>
    <row r="1305" ht="15" hidden="1" spans="1:5">
      <c r="A1305" s="97" t="s">
        <v>460</v>
      </c>
      <c r="B1305" s="97" t="s">
        <v>461</v>
      </c>
      <c r="C1305" s="106">
        <v>23.0023</v>
      </c>
      <c r="D1305" s="106">
        <v>23.0023</v>
      </c>
      <c r="E1305" s="106">
        <v>0</v>
      </c>
    </row>
    <row r="1306" ht="15" hidden="1" spans="1:5">
      <c r="A1306" s="97" t="s">
        <v>460</v>
      </c>
      <c r="B1306" s="97" t="s">
        <v>461</v>
      </c>
      <c r="C1306" s="106">
        <v>5.5213</v>
      </c>
      <c r="D1306" s="106">
        <v>5.5213</v>
      </c>
      <c r="E1306" s="106">
        <v>0</v>
      </c>
    </row>
    <row r="1307" ht="15" hidden="1" spans="1:5">
      <c r="A1307" s="97" t="s">
        <v>460</v>
      </c>
      <c r="B1307" s="97" t="s">
        <v>461</v>
      </c>
      <c r="C1307" s="106">
        <v>0</v>
      </c>
      <c r="D1307" s="106">
        <v>0</v>
      </c>
      <c r="E1307" s="106">
        <v>0</v>
      </c>
    </row>
    <row r="1308" ht="15" hidden="1" spans="1:5">
      <c r="A1308" s="97" t="s">
        <v>460</v>
      </c>
      <c r="B1308" s="97" t="s">
        <v>461</v>
      </c>
      <c r="C1308" s="106">
        <v>13.9951</v>
      </c>
      <c r="D1308" s="106">
        <v>13.9951</v>
      </c>
      <c r="E1308" s="106">
        <v>0</v>
      </c>
    </row>
    <row r="1309" ht="15" hidden="1" spans="1:5">
      <c r="A1309" s="97" t="s">
        <v>460</v>
      </c>
      <c r="B1309" s="97" t="s">
        <v>461</v>
      </c>
      <c r="C1309" s="106">
        <v>1.9506</v>
      </c>
      <c r="D1309" s="106">
        <v>1.9506</v>
      </c>
      <c r="E1309" s="106">
        <v>0</v>
      </c>
    </row>
    <row r="1310" ht="15" hidden="1" spans="1:5">
      <c r="A1310" s="97" t="s">
        <v>460</v>
      </c>
      <c r="B1310" s="97" t="s">
        <v>461</v>
      </c>
      <c r="C1310" s="106">
        <v>0</v>
      </c>
      <c r="D1310" s="106">
        <v>0</v>
      </c>
      <c r="E1310" s="106">
        <v>0</v>
      </c>
    </row>
    <row r="1311" ht="15" hidden="1" spans="1:5">
      <c r="A1311" s="97" t="s">
        <v>460</v>
      </c>
      <c r="B1311" s="97" t="s">
        <v>461</v>
      </c>
      <c r="C1311" s="106">
        <v>0</v>
      </c>
      <c r="D1311" s="106">
        <v>0</v>
      </c>
      <c r="E1311" s="106">
        <v>0</v>
      </c>
    </row>
    <row r="1312" ht="15" hidden="1" spans="1:5">
      <c r="A1312" s="97" t="s">
        <v>460</v>
      </c>
      <c r="B1312" s="97" t="s">
        <v>461</v>
      </c>
      <c r="C1312" s="106">
        <v>0</v>
      </c>
      <c r="D1312" s="106">
        <v>0</v>
      </c>
      <c r="E1312" s="106">
        <v>0</v>
      </c>
    </row>
    <row r="1313" ht="15" hidden="1" spans="1:5">
      <c r="A1313" s="97" t="s">
        <v>460</v>
      </c>
      <c r="B1313" s="97" t="s">
        <v>461</v>
      </c>
      <c r="C1313" s="106">
        <v>2.7133</v>
      </c>
      <c r="D1313" s="106">
        <v>2.7133</v>
      </c>
      <c r="E1313" s="106">
        <v>0</v>
      </c>
    </row>
    <row r="1314" ht="15" hidden="1" spans="1:5">
      <c r="A1314" s="97" t="s">
        <v>460</v>
      </c>
      <c r="B1314" s="97" t="s">
        <v>461</v>
      </c>
      <c r="C1314" s="106">
        <v>0</v>
      </c>
      <c r="D1314" s="106">
        <v>0</v>
      </c>
      <c r="E1314" s="106">
        <v>0</v>
      </c>
    </row>
    <row r="1315" ht="15" hidden="1" spans="1:5">
      <c r="A1315" s="97" t="s">
        <v>460</v>
      </c>
      <c r="B1315" s="97" t="s">
        <v>461</v>
      </c>
      <c r="C1315" s="106">
        <v>21.4944</v>
      </c>
      <c r="D1315" s="106">
        <v>21.4944</v>
      </c>
      <c r="E1315" s="106">
        <v>0</v>
      </c>
    </row>
    <row r="1316" ht="15" hidden="1" spans="1:5">
      <c r="A1316" s="97" t="s">
        <v>460</v>
      </c>
      <c r="B1316" s="97" t="s">
        <v>461</v>
      </c>
      <c r="C1316" s="106">
        <v>6.3666</v>
      </c>
      <c r="D1316" s="106">
        <v>6.3666</v>
      </c>
      <c r="E1316" s="106">
        <v>0</v>
      </c>
    </row>
    <row r="1317" ht="15" hidden="1" spans="1:5">
      <c r="A1317" s="97" t="s">
        <v>460</v>
      </c>
      <c r="B1317" s="97" t="s">
        <v>461</v>
      </c>
      <c r="C1317" s="106">
        <v>17.9342</v>
      </c>
      <c r="D1317" s="106">
        <v>17.9342</v>
      </c>
      <c r="E1317" s="106">
        <v>0</v>
      </c>
    </row>
    <row r="1318" ht="15" hidden="1" spans="1:5">
      <c r="A1318" s="97" t="s">
        <v>460</v>
      </c>
      <c r="B1318" s="97" t="s">
        <v>461</v>
      </c>
      <c r="C1318" s="106">
        <v>4.4631</v>
      </c>
      <c r="D1318" s="106">
        <v>4.4631</v>
      </c>
      <c r="E1318" s="106">
        <v>0</v>
      </c>
    </row>
    <row r="1319" ht="15" hidden="1" spans="1:5">
      <c r="A1319" s="97" t="s">
        <v>460</v>
      </c>
      <c r="B1319" s="97" t="s">
        <v>461</v>
      </c>
      <c r="C1319" s="106">
        <v>16.9635</v>
      </c>
      <c r="D1319" s="106">
        <v>16.9635</v>
      </c>
      <c r="E1319" s="106">
        <v>0</v>
      </c>
    </row>
    <row r="1320" ht="15" hidden="1" spans="1:5">
      <c r="A1320" s="97" t="s">
        <v>460</v>
      </c>
      <c r="B1320" s="97" t="s">
        <v>461</v>
      </c>
      <c r="C1320" s="106">
        <v>0</v>
      </c>
      <c r="D1320" s="106">
        <v>0</v>
      </c>
      <c r="E1320" s="106">
        <v>0</v>
      </c>
    </row>
    <row r="1321" ht="15" hidden="1" spans="1:5">
      <c r="A1321" s="97" t="s">
        <v>460</v>
      </c>
      <c r="B1321" s="97" t="s">
        <v>461</v>
      </c>
      <c r="C1321" s="106">
        <v>16.0352</v>
      </c>
      <c r="D1321" s="106">
        <v>16.0352</v>
      </c>
      <c r="E1321" s="106">
        <v>0</v>
      </c>
    </row>
    <row r="1322" ht="15" hidden="1" spans="1:5">
      <c r="A1322" s="97" t="s">
        <v>460</v>
      </c>
      <c r="B1322" s="97" t="s">
        <v>461</v>
      </c>
      <c r="C1322" s="106">
        <v>0</v>
      </c>
      <c r="D1322" s="106">
        <v>0</v>
      </c>
      <c r="E1322" s="106">
        <v>0</v>
      </c>
    </row>
    <row r="1323" ht="15" hidden="1" spans="1:5">
      <c r="A1323" s="97" t="s">
        <v>460</v>
      </c>
      <c r="B1323" s="97" t="s">
        <v>461</v>
      </c>
      <c r="C1323" s="106">
        <v>3.5432</v>
      </c>
      <c r="D1323" s="106">
        <v>3.5432</v>
      </c>
      <c r="E1323" s="106">
        <v>0</v>
      </c>
    </row>
    <row r="1324" ht="15" hidden="1" spans="1:5">
      <c r="A1324" s="97" t="s">
        <v>460</v>
      </c>
      <c r="B1324" s="97" t="s">
        <v>461</v>
      </c>
      <c r="C1324" s="106">
        <v>0</v>
      </c>
      <c r="D1324" s="106">
        <v>0</v>
      </c>
      <c r="E1324" s="106">
        <v>0</v>
      </c>
    </row>
    <row r="1325" ht="15" hidden="1" spans="1:5">
      <c r="A1325" s="97" t="s">
        <v>460</v>
      </c>
      <c r="B1325" s="97" t="s">
        <v>461</v>
      </c>
      <c r="C1325" s="106">
        <v>0</v>
      </c>
      <c r="D1325" s="106">
        <v>0</v>
      </c>
      <c r="E1325" s="106">
        <v>0</v>
      </c>
    </row>
    <row r="1326" ht="15" hidden="1" spans="1:5">
      <c r="A1326" s="97" t="s">
        <v>460</v>
      </c>
      <c r="B1326" s="97" t="s">
        <v>461</v>
      </c>
      <c r="C1326" s="106">
        <v>3.0623</v>
      </c>
      <c r="D1326" s="106">
        <v>3.0623</v>
      </c>
      <c r="E1326" s="106">
        <v>0</v>
      </c>
    </row>
    <row r="1327" ht="15" hidden="1" spans="1:5">
      <c r="A1327" s="97" t="s">
        <v>460</v>
      </c>
      <c r="B1327" s="97" t="s">
        <v>461</v>
      </c>
      <c r="C1327" s="106">
        <v>16.7544</v>
      </c>
      <c r="D1327" s="106">
        <v>16.7544</v>
      </c>
      <c r="E1327" s="106">
        <v>0</v>
      </c>
    </row>
    <row r="1328" ht="15" hidden="1" spans="1:5">
      <c r="A1328" s="97" t="s">
        <v>460</v>
      </c>
      <c r="B1328" s="97" t="s">
        <v>461</v>
      </c>
      <c r="C1328" s="106">
        <v>0</v>
      </c>
      <c r="D1328" s="106">
        <v>0</v>
      </c>
      <c r="E1328" s="106">
        <v>0</v>
      </c>
    </row>
    <row r="1329" ht="15" hidden="1" spans="1:5">
      <c r="A1329" s="97" t="s">
        <v>460</v>
      </c>
      <c r="B1329" s="97" t="s">
        <v>461</v>
      </c>
      <c r="C1329" s="106">
        <v>1.7121</v>
      </c>
      <c r="D1329" s="106">
        <v>1.7121</v>
      </c>
      <c r="E1329" s="106">
        <v>0</v>
      </c>
    </row>
    <row r="1330" ht="15" hidden="1" spans="1:5">
      <c r="A1330" s="97" t="s">
        <v>460</v>
      </c>
      <c r="B1330" s="97" t="s">
        <v>461</v>
      </c>
      <c r="C1330" s="106">
        <v>0</v>
      </c>
      <c r="D1330" s="106">
        <v>0</v>
      </c>
      <c r="E1330" s="106">
        <v>0</v>
      </c>
    </row>
    <row r="1331" ht="15" hidden="1" spans="1:5">
      <c r="A1331" s="97" t="s">
        <v>460</v>
      </c>
      <c r="B1331" s="97" t="s">
        <v>461</v>
      </c>
      <c r="C1331" s="106">
        <v>13.4111</v>
      </c>
      <c r="D1331" s="106">
        <v>13.4111</v>
      </c>
      <c r="E1331" s="106">
        <v>0</v>
      </c>
    </row>
    <row r="1332" ht="15" hidden="1" spans="1:5">
      <c r="A1332" s="97" t="s">
        <v>460</v>
      </c>
      <c r="B1332" s="97" t="s">
        <v>461</v>
      </c>
      <c r="C1332" s="106">
        <v>0</v>
      </c>
      <c r="D1332" s="106">
        <v>0</v>
      </c>
      <c r="E1332" s="106">
        <v>0</v>
      </c>
    </row>
    <row r="1333" ht="15" hidden="1" spans="1:5">
      <c r="A1333" s="97" t="s">
        <v>460</v>
      </c>
      <c r="B1333" s="97" t="s">
        <v>461</v>
      </c>
      <c r="C1333" s="106">
        <v>0</v>
      </c>
      <c r="D1333" s="106">
        <v>0</v>
      </c>
      <c r="E1333" s="106">
        <v>0</v>
      </c>
    </row>
    <row r="1334" ht="15" hidden="1" spans="1:5">
      <c r="A1334" s="97" t="s">
        <v>460</v>
      </c>
      <c r="B1334" s="97" t="s">
        <v>461</v>
      </c>
      <c r="C1334" s="106">
        <v>0</v>
      </c>
      <c r="D1334" s="106">
        <v>0</v>
      </c>
      <c r="E1334" s="106">
        <v>0</v>
      </c>
    </row>
    <row r="1335" ht="15" hidden="1" spans="1:5">
      <c r="A1335" s="97" t="s">
        <v>460</v>
      </c>
      <c r="B1335" s="97" t="s">
        <v>461</v>
      </c>
      <c r="C1335" s="106">
        <v>0</v>
      </c>
      <c r="D1335" s="106">
        <v>0</v>
      </c>
      <c r="E1335" s="106">
        <v>0</v>
      </c>
    </row>
    <row r="1336" ht="15" hidden="1" spans="1:5">
      <c r="A1336" s="97" t="s">
        <v>460</v>
      </c>
      <c r="B1336" s="97" t="s">
        <v>461</v>
      </c>
      <c r="C1336" s="106">
        <v>0</v>
      </c>
      <c r="D1336" s="106">
        <v>0</v>
      </c>
      <c r="E1336" s="106">
        <v>0</v>
      </c>
    </row>
    <row r="1337" ht="15" hidden="1" spans="1:5">
      <c r="A1337" s="97" t="s">
        <v>460</v>
      </c>
      <c r="B1337" s="97" t="s">
        <v>461</v>
      </c>
      <c r="C1337" s="106">
        <v>0</v>
      </c>
      <c r="D1337" s="106">
        <v>0</v>
      </c>
      <c r="E1337" s="106">
        <v>0</v>
      </c>
    </row>
    <row r="1338" ht="28.5" customHeight="1" spans="1:5">
      <c r="A1338" s="97" t="s">
        <v>462</v>
      </c>
      <c r="B1338" s="97" t="s">
        <v>463</v>
      </c>
      <c r="C1338" s="106">
        <f>SUM(C1339,C1340,C1341,C1342,C1343,C1344,C1345,C1346,C1347,C1348,C1349,C1350,C1351,C1352,C1353,C1354,C1355,C1356,C1357,C1358,C1359,C1360,C1361,C1362,C1363,C1364,C1365,C1366,C1367,C1368,C1369,C1370,C1371,C1372,C1373,C1374,C1375,C1376,C1377,C1378,C1379,C1380,C1381,C1382,C1383,C1384,C1385,C1386,C1387,C1388,C1389,C1390,C1391,C1392,C1393,C1394,C1395,C1396,C1397,C1398,C1399,C1400,C1401,C1402,C1403,C1404,C1405,C1406,C1407,C1408,C1409,C1410,C1411,C1412,C1413,C1414,C1415,C1416,C1417,C1418,C1419,C1420,C1421,C1422,C1423,C1424,C1425,C1426,C1427,C1428,C1429,C1430,C1431,C1432,C1433,C1434,C1435,C1436,C1437,C1438,C1439,C1440,C1441,C1442,C1443,C1444,C1445,C1446,C1447,C1448,C1449,C1450,C1451,C1452,C1453,C1454,C1455,C1456,C1457,C1458,C1459,C1460,C1461,C1462,C1463,C1464,C1465,C1466,C1467,C1468,C1469,C1470,C1471,C1472,C1473,C1474,C1475,C1476,C1477,C1478,C1479,C1480,C1481,C1482,C1483,C1484,C1485,C1486,C1487,C1488,C1489,C1490,C1491,C1492,C1493,C1494,C1495,C1496,C1497,C1498,C1499,C1500,C1501,C1502,C1503,C1504,C1505,C1506,C1507,C1508,C1509,C1510,C1511,C1512,C1513,C1514,C1515,C1516,C1517,C1518,C1519,C1520,C1521,C1522,C1523,C1524,C1525,C1526,C1527,C1528,C1529,C1530,C1531,C1532,C1533,C1534,C1535,C1536,C1537,C1538,C1539,C1540,C1541,C1542,C1543,C1544,C1545,C1546,C1547,C1548,C1549,C1550,C1551,C1552,C1553,C1554,C1555)</f>
        <v>3698.0301</v>
      </c>
      <c r="D1338" s="106">
        <f>SUM(D1339,D1340,D1341,D1342,D1343,D1344,D1345,D1346,D1347,D1348,D1349,D1350,D1351,D1352,D1353,D1354,D1355,D1356,D1357,D1358,D1359,D1360,D1361,D1362,D1363,D1364,D1365,D1366,D1367,D1368,D1369,D1370,D1371,D1372,D1373,D1374,D1375,D1376,D1377,D1378,D1379,D1380,D1381,D1382,D1383,D1384,D1385,D1386,D1387,D1388,D1389,D1390,D1391,D1392,D1393,D1394,D1395,D1396,D1397,D1398,D1399,D1400,D1401,D1402,D1403,D1404,D1405,D1406,D1407,D1408,D1409,D1410,D1411,D1412,D1413,D1414,D1415,D1416,D1417,D1418,D1419,D1420,D1421,D1422,D1423,D1424,D1425,D1426,D1427,D1428,D1429,D1430,D1431,D1432,D1433,D1434,D1435,D1436,D1437,D1438,D1439,D1440,D1441,D1442,D1443,D1444,D1445,D1446,D1447,D1448,D1449,D1450,D1451,D1452,D1453,D1454,D1455,D1456,D1457,D1458,D1459,D1460,D1461,D1462,D1463,D1464,D1465,D1466,D1467,D1468,D1469,D1470,D1471,D1472,D1473,D1474,D1475,D1476,D1477,D1478,D1479,D1480,D1481,D1482,D1483,D1484,D1485,D1486,D1487,D1488,D1489,D1490,D1491,D1492,D1493,D1494,D1495,D1496,D1497,D1498,D1499,D1500,D1501,D1502,D1503,D1504,D1505,D1506,D1507,D1508,D1509,D1510,D1511,D1512,D1513,D1514,D1515,D1516,D1517,D1518,D1519,D1520,D1521,D1522,D1523,D1524,D1525,D1526,D1527,D1528,D1529,D1530,D1531,D1532,D1533,D1534,D1535,D1536,D1537,D1538,D1539,D1540,D1541,D1542,D1543,D1544,D1545,D1546,D1547,D1548,D1549,D1550,D1551,D1552,D1553,D1554,D1555)</f>
        <v>3698.0301</v>
      </c>
      <c r="E1338" s="106">
        <f>SUM(E1339,E1340,E1341,E1342,E1343,E1344,E1345,E1346,E1347,E1348,E1349,E1350,E1351,E1352,E1353,E1354,E1355,E1356,E1357,E1358,E1359,E1360,E1361,E1362,E1363,E1364,E1365,E1366,E1367,E1368,E1369,E1370,E1371,E1372,E1373,E1374,E1375,E1376,E1377,E1378,E1379,E1380,E1381,E1382,E1383,E1384,E1385,E1386,E1387,E1388,E1389,E1390,E1391,E1392,E1393,E1394,E1395,E1396,E1397,E1398,E1399,E1400,E1401,E1402,E1403,E1404,E1405,E1406,E1407,E1408,E1409,E1410,E1411,E1412,E1413,E1414,E1415,E1416,E1417,E1418,E1419,E1420,E1421,E1422,E1423,E1424,E1425,E1426,E1427,E1428,E1429,E1430,E1431,E1432,E1433,E1434,E1435,E1436,E1437,E1438,E1439,E1440,E1441,E1442,E1443,E1444,E1445,E1446,E1447,E1448,E1449,E1450,E1451,E1452,E1453,E1454,E1455,E1456,E1457,E1458,E1459,E1460,E1461,E1462,E1463,E1464,E1465,E1466,E1467,E1468,E1469,E1470,E1471,E1472,E1473,E1474,E1475,E1476,E1477,E1478,E1479,E1480,E1481,E1482,E1483,E1484,E1485,E1486,E1487,E1488,E1489,E1490,E1491,E1492,E1493,E1494,E1495,E1496,E1497,E1498,E1499,E1500,E1501,E1502,E1503,E1504,E1505,E1506,E1507,E1508,E1509,E1510,E1511,E1512,E1513,E1514,E1515,E1516,E1517,E1518,E1519,E1520,E1521,E1522,E1523,E1524,E1525,E1526,E1527,E1528,E1529,E1530,E1531,E1532,E1533,E1534,E1535,E1536,E1537,E1538,E1539,E1540,E1541,E1542,E1543,E1544,E1545,E1546,E1547,E1548,E1549,E1550,E1551,E1552,E1553,E1554,E1555)</f>
        <v>0</v>
      </c>
    </row>
    <row r="1339" ht="15" hidden="1" spans="1:5">
      <c r="A1339" s="97" t="s">
        <v>462</v>
      </c>
      <c r="B1339" s="97" t="s">
        <v>463</v>
      </c>
      <c r="C1339" s="106">
        <v>0</v>
      </c>
      <c r="D1339" s="106">
        <v>0</v>
      </c>
      <c r="E1339" s="106">
        <v>0</v>
      </c>
    </row>
    <row r="1340" ht="15" hidden="1" spans="1:5">
      <c r="A1340" s="97" t="s">
        <v>462</v>
      </c>
      <c r="B1340" s="97" t="s">
        <v>463</v>
      </c>
      <c r="C1340" s="106">
        <v>9.6424</v>
      </c>
      <c r="D1340" s="106">
        <v>9.6424</v>
      </c>
      <c r="E1340" s="106">
        <v>0</v>
      </c>
    </row>
    <row r="1341" ht="15" hidden="1" spans="1:5">
      <c r="A1341" s="97" t="s">
        <v>462</v>
      </c>
      <c r="B1341" s="97" t="s">
        <v>463</v>
      </c>
      <c r="C1341" s="106">
        <v>25.1908</v>
      </c>
      <c r="D1341" s="106">
        <v>25.1908</v>
      </c>
      <c r="E1341" s="106">
        <v>0</v>
      </c>
    </row>
    <row r="1342" ht="15" hidden="1" spans="1:5">
      <c r="A1342" s="97" t="s">
        <v>462</v>
      </c>
      <c r="B1342" s="97" t="s">
        <v>463</v>
      </c>
      <c r="C1342" s="106">
        <v>28.4991</v>
      </c>
      <c r="D1342" s="106">
        <v>28.4991</v>
      </c>
      <c r="E1342" s="106">
        <v>0</v>
      </c>
    </row>
    <row r="1343" ht="15" hidden="1" spans="1:5">
      <c r="A1343" s="97" t="s">
        <v>462</v>
      </c>
      <c r="B1343" s="97" t="s">
        <v>463</v>
      </c>
      <c r="C1343" s="106">
        <v>19.7973</v>
      </c>
      <c r="D1343" s="106">
        <v>19.7973</v>
      </c>
      <c r="E1343" s="106">
        <v>0</v>
      </c>
    </row>
    <row r="1344" ht="15" hidden="1" spans="1:5">
      <c r="A1344" s="97" t="s">
        <v>462</v>
      </c>
      <c r="B1344" s="97" t="s">
        <v>463</v>
      </c>
      <c r="C1344" s="106">
        <v>1.1938</v>
      </c>
      <c r="D1344" s="106">
        <v>1.1938</v>
      </c>
      <c r="E1344" s="106">
        <v>0</v>
      </c>
    </row>
    <row r="1345" ht="15" hidden="1" spans="1:5">
      <c r="A1345" s="97" t="s">
        <v>462</v>
      </c>
      <c r="B1345" s="97" t="s">
        <v>463</v>
      </c>
      <c r="C1345" s="106">
        <v>0</v>
      </c>
      <c r="D1345" s="106">
        <v>0</v>
      </c>
      <c r="E1345" s="106">
        <v>0</v>
      </c>
    </row>
    <row r="1346" ht="15" hidden="1" spans="1:5">
      <c r="A1346" s="97" t="s">
        <v>462</v>
      </c>
      <c r="B1346" s="97" t="s">
        <v>463</v>
      </c>
      <c r="C1346" s="106">
        <v>16.3597</v>
      </c>
      <c r="D1346" s="106">
        <v>16.3597</v>
      </c>
      <c r="E1346" s="106">
        <v>0</v>
      </c>
    </row>
    <row r="1347" ht="15" hidden="1" spans="1:5">
      <c r="A1347" s="97" t="s">
        <v>462</v>
      </c>
      <c r="B1347" s="97" t="s">
        <v>463</v>
      </c>
      <c r="C1347" s="106">
        <v>32.1121</v>
      </c>
      <c r="D1347" s="106">
        <v>32.1121</v>
      </c>
      <c r="E1347" s="106">
        <v>0</v>
      </c>
    </row>
    <row r="1348" ht="15" hidden="1" spans="1:5">
      <c r="A1348" s="97" t="s">
        <v>462</v>
      </c>
      <c r="B1348" s="97" t="s">
        <v>463</v>
      </c>
      <c r="C1348" s="106">
        <v>5.7601</v>
      </c>
      <c r="D1348" s="106">
        <v>5.7601</v>
      </c>
      <c r="E1348" s="106">
        <v>0</v>
      </c>
    </row>
    <row r="1349" ht="15" hidden="1" spans="1:5">
      <c r="A1349" s="97" t="s">
        <v>462</v>
      </c>
      <c r="B1349" s="97" t="s">
        <v>463</v>
      </c>
      <c r="C1349" s="106">
        <v>0</v>
      </c>
      <c r="D1349" s="106">
        <v>0</v>
      </c>
      <c r="E1349" s="106">
        <v>0</v>
      </c>
    </row>
    <row r="1350" ht="15" hidden="1" spans="1:5">
      <c r="A1350" s="97" t="s">
        <v>462</v>
      </c>
      <c r="B1350" s="97" t="s">
        <v>463</v>
      </c>
      <c r="C1350" s="106">
        <v>5.7959</v>
      </c>
      <c r="D1350" s="106">
        <v>5.7959</v>
      </c>
      <c r="E1350" s="106">
        <v>0</v>
      </c>
    </row>
    <row r="1351" ht="15" hidden="1" spans="1:5">
      <c r="A1351" s="97" t="s">
        <v>462</v>
      </c>
      <c r="B1351" s="97" t="s">
        <v>463</v>
      </c>
      <c r="C1351" s="106">
        <v>0</v>
      </c>
      <c r="D1351" s="106">
        <v>0</v>
      </c>
      <c r="E1351" s="106">
        <v>0</v>
      </c>
    </row>
    <row r="1352" ht="15" hidden="1" spans="1:5">
      <c r="A1352" s="97" t="s">
        <v>462</v>
      </c>
      <c r="B1352" s="97" t="s">
        <v>463</v>
      </c>
      <c r="C1352" s="106">
        <v>4.7875</v>
      </c>
      <c r="D1352" s="106">
        <v>4.7875</v>
      </c>
      <c r="E1352" s="106">
        <v>0</v>
      </c>
    </row>
    <row r="1353" ht="15" hidden="1" spans="1:5">
      <c r="A1353" s="97" t="s">
        <v>462</v>
      </c>
      <c r="B1353" s="97" t="s">
        <v>463</v>
      </c>
      <c r="C1353" s="106">
        <v>17.9691</v>
      </c>
      <c r="D1353" s="106">
        <v>17.9691</v>
      </c>
      <c r="E1353" s="106">
        <v>0</v>
      </c>
    </row>
    <row r="1354" ht="15" hidden="1" spans="1:5">
      <c r="A1354" s="97" t="s">
        <v>462</v>
      </c>
      <c r="B1354" s="97" t="s">
        <v>463</v>
      </c>
      <c r="C1354" s="106">
        <v>15.4089</v>
      </c>
      <c r="D1354" s="106">
        <v>15.4089</v>
      </c>
      <c r="E1354" s="106">
        <v>0</v>
      </c>
    </row>
    <row r="1355" ht="15" hidden="1" spans="1:5">
      <c r="A1355" s="97" t="s">
        <v>462</v>
      </c>
      <c r="B1355" s="97" t="s">
        <v>463</v>
      </c>
      <c r="C1355" s="106">
        <v>0</v>
      </c>
      <c r="D1355" s="106">
        <v>0</v>
      </c>
      <c r="E1355" s="106">
        <v>0</v>
      </c>
    </row>
    <row r="1356" ht="15" hidden="1" spans="1:5">
      <c r="A1356" s="97" t="s">
        <v>462</v>
      </c>
      <c r="B1356" s="97" t="s">
        <v>463</v>
      </c>
      <c r="C1356" s="106">
        <v>15.406</v>
      </c>
      <c r="D1356" s="106">
        <v>15.406</v>
      </c>
      <c r="E1356" s="106">
        <v>0</v>
      </c>
    </row>
    <row r="1357" ht="15" hidden="1" spans="1:5">
      <c r="A1357" s="97" t="s">
        <v>462</v>
      </c>
      <c r="B1357" s="97" t="s">
        <v>463</v>
      </c>
      <c r="C1357" s="106">
        <v>5.8722</v>
      </c>
      <c r="D1357" s="106">
        <v>5.8722</v>
      </c>
      <c r="E1357" s="106">
        <v>0</v>
      </c>
    </row>
    <row r="1358" ht="15" hidden="1" spans="1:5">
      <c r="A1358" s="97" t="s">
        <v>462</v>
      </c>
      <c r="B1358" s="97" t="s">
        <v>463</v>
      </c>
      <c r="C1358" s="106">
        <v>0</v>
      </c>
      <c r="D1358" s="106">
        <v>0</v>
      </c>
      <c r="E1358" s="106">
        <v>0</v>
      </c>
    </row>
    <row r="1359" ht="15" hidden="1" spans="1:5">
      <c r="A1359" s="97" t="s">
        <v>462</v>
      </c>
      <c r="B1359" s="97" t="s">
        <v>463</v>
      </c>
      <c r="C1359" s="106">
        <v>42.4711</v>
      </c>
      <c r="D1359" s="106">
        <v>42.4711</v>
      </c>
      <c r="E1359" s="106">
        <v>0</v>
      </c>
    </row>
    <row r="1360" ht="15" hidden="1" spans="1:5">
      <c r="A1360" s="97" t="s">
        <v>462</v>
      </c>
      <c r="B1360" s="97" t="s">
        <v>463</v>
      </c>
      <c r="C1360" s="106">
        <v>8.9526</v>
      </c>
      <c r="D1360" s="106">
        <v>8.9526</v>
      </c>
      <c r="E1360" s="106">
        <v>0</v>
      </c>
    </row>
    <row r="1361" ht="15" hidden="1" spans="1:5">
      <c r="A1361" s="97" t="s">
        <v>462</v>
      </c>
      <c r="B1361" s="97" t="s">
        <v>463</v>
      </c>
      <c r="C1361" s="106">
        <v>6.7993</v>
      </c>
      <c r="D1361" s="106">
        <v>6.7993</v>
      </c>
      <c r="E1361" s="106">
        <v>0</v>
      </c>
    </row>
    <row r="1362" ht="15" hidden="1" spans="1:5">
      <c r="A1362" s="97" t="s">
        <v>462</v>
      </c>
      <c r="B1362" s="97" t="s">
        <v>463</v>
      </c>
      <c r="C1362" s="106">
        <v>0</v>
      </c>
      <c r="D1362" s="106">
        <v>0</v>
      </c>
      <c r="E1362" s="106">
        <v>0</v>
      </c>
    </row>
    <row r="1363" ht="15" hidden="1" spans="1:5">
      <c r="A1363" s="97" t="s">
        <v>462</v>
      </c>
      <c r="B1363" s="97" t="s">
        <v>463</v>
      </c>
      <c r="C1363" s="106">
        <v>9.1534</v>
      </c>
      <c r="D1363" s="106">
        <v>9.1534</v>
      </c>
      <c r="E1363" s="106">
        <v>0</v>
      </c>
    </row>
    <row r="1364" ht="15" hidden="1" spans="1:5">
      <c r="A1364" s="97" t="s">
        <v>462</v>
      </c>
      <c r="B1364" s="97" t="s">
        <v>463</v>
      </c>
      <c r="C1364" s="106">
        <v>21.0301</v>
      </c>
      <c r="D1364" s="106">
        <v>21.0301</v>
      </c>
      <c r="E1364" s="106">
        <v>0</v>
      </c>
    </row>
    <row r="1365" ht="15" hidden="1" spans="1:5">
      <c r="A1365" s="97" t="s">
        <v>462</v>
      </c>
      <c r="B1365" s="97" t="s">
        <v>463</v>
      </c>
      <c r="C1365" s="106">
        <v>20.3966</v>
      </c>
      <c r="D1365" s="106">
        <v>20.3966</v>
      </c>
      <c r="E1365" s="106">
        <v>0</v>
      </c>
    </row>
    <row r="1366" ht="15" hidden="1" spans="1:5">
      <c r="A1366" s="97" t="s">
        <v>462</v>
      </c>
      <c r="B1366" s="97" t="s">
        <v>463</v>
      </c>
      <c r="C1366" s="106">
        <v>11.8981</v>
      </c>
      <c r="D1366" s="106">
        <v>11.8981</v>
      </c>
      <c r="E1366" s="106">
        <v>0</v>
      </c>
    </row>
    <row r="1367" ht="15" hidden="1" spans="1:5">
      <c r="A1367" s="97" t="s">
        <v>462</v>
      </c>
      <c r="B1367" s="97" t="s">
        <v>463</v>
      </c>
      <c r="C1367" s="106">
        <v>0</v>
      </c>
      <c r="D1367" s="106">
        <v>0</v>
      </c>
      <c r="E1367" s="106">
        <v>0</v>
      </c>
    </row>
    <row r="1368" ht="15" hidden="1" spans="1:5">
      <c r="A1368" s="97" t="s">
        <v>462</v>
      </c>
      <c r="B1368" s="97" t="s">
        <v>463</v>
      </c>
      <c r="C1368" s="106">
        <v>275.0005</v>
      </c>
      <c r="D1368" s="106">
        <v>275.0005</v>
      </c>
      <c r="E1368" s="106">
        <v>0</v>
      </c>
    </row>
    <row r="1369" ht="15" hidden="1" spans="1:5">
      <c r="A1369" s="97" t="s">
        <v>462</v>
      </c>
      <c r="B1369" s="97" t="s">
        <v>463</v>
      </c>
      <c r="C1369" s="106">
        <v>3.5398</v>
      </c>
      <c r="D1369" s="106">
        <v>3.5398</v>
      </c>
      <c r="E1369" s="106">
        <v>0</v>
      </c>
    </row>
    <row r="1370" ht="15" hidden="1" spans="1:5">
      <c r="A1370" s="97" t="s">
        <v>462</v>
      </c>
      <c r="B1370" s="97" t="s">
        <v>463</v>
      </c>
      <c r="C1370" s="106">
        <v>2.7293</v>
      </c>
      <c r="D1370" s="106">
        <v>2.7293</v>
      </c>
      <c r="E1370" s="106">
        <v>0</v>
      </c>
    </row>
    <row r="1371" ht="15" hidden="1" spans="1:5">
      <c r="A1371" s="97" t="s">
        <v>462</v>
      </c>
      <c r="B1371" s="97" t="s">
        <v>463</v>
      </c>
      <c r="C1371" s="106">
        <v>0</v>
      </c>
      <c r="D1371" s="106">
        <v>0</v>
      </c>
      <c r="E1371" s="106">
        <v>0</v>
      </c>
    </row>
    <row r="1372" ht="15" hidden="1" spans="1:5">
      <c r="A1372" s="97" t="s">
        <v>462</v>
      </c>
      <c r="B1372" s="97" t="s">
        <v>463</v>
      </c>
      <c r="C1372" s="106">
        <v>7.7574</v>
      </c>
      <c r="D1372" s="106">
        <v>7.7574</v>
      </c>
      <c r="E1372" s="106">
        <v>0</v>
      </c>
    </row>
    <row r="1373" ht="15" hidden="1" spans="1:5">
      <c r="A1373" s="97" t="s">
        <v>462</v>
      </c>
      <c r="B1373" s="97" t="s">
        <v>463</v>
      </c>
      <c r="C1373" s="106">
        <v>0</v>
      </c>
      <c r="D1373" s="106">
        <v>0</v>
      </c>
      <c r="E1373" s="106">
        <v>0</v>
      </c>
    </row>
    <row r="1374" ht="15" hidden="1" spans="1:5">
      <c r="A1374" s="97" t="s">
        <v>462</v>
      </c>
      <c r="B1374" s="97" t="s">
        <v>463</v>
      </c>
      <c r="C1374" s="106">
        <v>5.4138</v>
      </c>
      <c r="D1374" s="106">
        <v>5.4138</v>
      </c>
      <c r="E1374" s="106">
        <v>0</v>
      </c>
    </row>
    <row r="1375" ht="15" hidden="1" spans="1:5">
      <c r="A1375" s="97" t="s">
        <v>462</v>
      </c>
      <c r="B1375" s="97" t="s">
        <v>463</v>
      </c>
      <c r="C1375" s="106">
        <v>4.7498</v>
      </c>
      <c r="D1375" s="106">
        <v>4.7498</v>
      </c>
      <c r="E1375" s="106">
        <v>0</v>
      </c>
    </row>
    <row r="1376" ht="15" hidden="1" spans="1:5">
      <c r="A1376" s="97" t="s">
        <v>462</v>
      </c>
      <c r="B1376" s="97" t="s">
        <v>463</v>
      </c>
      <c r="C1376" s="106">
        <v>0</v>
      </c>
      <c r="D1376" s="106">
        <v>0</v>
      </c>
      <c r="E1376" s="106">
        <v>0</v>
      </c>
    </row>
    <row r="1377" ht="15" hidden="1" spans="1:5">
      <c r="A1377" s="97" t="s">
        <v>462</v>
      </c>
      <c r="B1377" s="97" t="s">
        <v>463</v>
      </c>
      <c r="C1377" s="106">
        <v>3.8023</v>
      </c>
      <c r="D1377" s="106">
        <v>3.8023</v>
      </c>
      <c r="E1377" s="106">
        <v>0</v>
      </c>
    </row>
    <row r="1378" ht="15" hidden="1" spans="1:5">
      <c r="A1378" s="97" t="s">
        <v>462</v>
      </c>
      <c r="B1378" s="97" t="s">
        <v>463</v>
      </c>
      <c r="C1378" s="106">
        <v>2.1771</v>
      </c>
      <c r="D1378" s="106">
        <v>2.1771</v>
      </c>
      <c r="E1378" s="106">
        <v>0</v>
      </c>
    </row>
    <row r="1379" ht="15" hidden="1" spans="1:5">
      <c r="A1379" s="97" t="s">
        <v>462</v>
      </c>
      <c r="B1379" s="97" t="s">
        <v>463</v>
      </c>
      <c r="C1379" s="106">
        <v>0</v>
      </c>
      <c r="D1379" s="106">
        <v>0</v>
      </c>
      <c r="E1379" s="106">
        <v>0</v>
      </c>
    </row>
    <row r="1380" ht="15" hidden="1" spans="1:5">
      <c r="A1380" s="97" t="s">
        <v>462</v>
      </c>
      <c r="B1380" s="97" t="s">
        <v>463</v>
      </c>
      <c r="C1380" s="106">
        <v>1.4378</v>
      </c>
      <c r="D1380" s="106">
        <v>1.4378</v>
      </c>
      <c r="E1380" s="106">
        <v>0</v>
      </c>
    </row>
    <row r="1381" ht="15" hidden="1" spans="1:5">
      <c r="A1381" s="97" t="s">
        <v>462</v>
      </c>
      <c r="B1381" s="97" t="s">
        <v>463</v>
      </c>
      <c r="C1381" s="106">
        <v>8.3862</v>
      </c>
      <c r="D1381" s="106">
        <v>8.3862</v>
      </c>
      <c r="E1381" s="106">
        <v>0</v>
      </c>
    </row>
    <row r="1382" ht="15" hidden="1" spans="1:5">
      <c r="A1382" s="97" t="s">
        <v>462</v>
      </c>
      <c r="B1382" s="97" t="s">
        <v>463</v>
      </c>
      <c r="C1382" s="106">
        <v>5.7234</v>
      </c>
      <c r="D1382" s="106">
        <v>5.7234</v>
      </c>
      <c r="E1382" s="106">
        <v>0</v>
      </c>
    </row>
    <row r="1383" ht="15" hidden="1" spans="1:5">
      <c r="A1383" s="97" t="s">
        <v>462</v>
      </c>
      <c r="B1383" s="97" t="s">
        <v>463</v>
      </c>
      <c r="C1383" s="106">
        <v>6.0347</v>
      </c>
      <c r="D1383" s="106">
        <v>6.0347</v>
      </c>
      <c r="E1383" s="106">
        <v>0</v>
      </c>
    </row>
    <row r="1384" ht="15" hidden="1" spans="1:5">
      <c r="A1384" s="97" t="s">
        <v>462</v>
      </c>
      <c r="B1384" s="97" t="s">
        <v>463</v>
      </c>
      <c r="C1384" s="106">
        <v>8.1451</v>
      </c>
      <c r="D1384" s="106">
        <v>8.1451</v>
      </c>
      <c r="E1384" s="106">
        <v>0</v>
      </c>
    </row>
    <row r="1385" ht="15" hidden="1" spans="1:5">
      <c r="A1385" s="97" t="s">
        <v>462</v>
      </c>
      <c r="B1385" s="97" t="s">
        <v>463</v>
      </c>
      <c r="C1385" s="106">
        <v>9.0379</v>
      </c>
      <c r="D1385" s="106">
        <v>9.0379</v>
      </c>
      <c r="E1385" s="106">
        <v>0</v>
      </c>
    </row>
    <row r="1386" ht="15" hidden="1" spans="1:5">
      <c r="A1386" s="97" t="s">
        <v>462</v>
      </c>
      <c r="B1386" s="97" t="s">
        <v>463</v>
      </c>
      <c r="C1386" s="106">
        <v>0</v>
      </c>
      <c r="D1386" s="106">
        <v>0</v>
      </c>
      <c r="E1386" s="106">
        <v>0</v>
      </c>
    </row>
    <row r="1387" ht="15" hidden="1" spans="1:5">
      <c r="A1387" s="97" t="s">
        <v>462</v>
      </c>
      <c r="B1387" s="97" t="s">
        <v>463</v>
      </c>
      <c r="C1387" s="106">
        <v>19.7701</v>
      </c>
      <c r="D1387" s="106">
        <v>19.7701</v>
      </c>
      <c r="E1387" s="106">
        <v>0</v>
      </c>
    </row>
    <row r="1388" ht="15" hidden="1" spans="1:5">
      <c r="A1388" s="97" t="s">
        <v>462</v>
      </c>
      <c r="B1388" s="97" t="s">
        <v>463</v>
      </c>
      <c r="C1388" s="106">
        <v>0</v>
      </c>
      <c r="D1388" s="106">
        <v>0</v>
      </c>
      <c r="E1388" s="106">
        <v>0</v>
      </c>
    </row>
    <row r="1389" ht="15" hidden="1" spans="1:5">
      <c r="A1389" s="97" t="s">
        <v>462</v>
      </c>
      <c r="B1389" s="97" t="s">
        <v>463</v>
      </c>
      <c r="C1389" s="106">
        <v>193.3588</v>
      </c>
      <c r="D1389" s="106">
        <v>193.3588</v>
      </c>
      <c r="E1389" s="106">
        <v>0</v>
      </c>
    </row>
    <row r="1390" ht="15" hidden="1" spans="1:5">
      <c r="A1390" s="97" t="s">
        <v>462</v>
      </c>
      <c r="B1390" s="97" t="s">
        <v>463</v>
      </c>
      <c r="C1390" s="106">
        <v>0</v>
      </c>
      <c r="D1390" s="106">
        <v>0</v>
      </c>
      <c r="E1390" s="106">
        <v>0</v>
      </c>
    </row>
    <row r="1391" ht="15" hidden="1" spans="1:5">
      <c r="A1391" s="97" t="s">
        <v>462</v>
      </c>
      <c r="B1391" s="97" t="s">
        <v>463</v>
      </c>
      <c r="C1391" s="106">
        <v>245.807</v>
      </c>
      <c r="D1391" s="106">
        <v>245.807</v>
      </c>
      <c r="E1391" s="106">
        <v>0</v>
      </c>
    </row>
    <row r="1392" ht="15" hidden="1" spans="1:5">
      <c r="A1392" s="97" t="s">
        <v>462</v>
      </c>
      <c r="B1392" s="97" t="s">
        <v>463</v>
      </c>
      <c r="C1392" s="106">
        <v>110.5523</v>
      </c>
      <c r="D1392" s="106">
        <v>110.5523</v>
      </c>
      <c r="E1392" s="106">
        <v>0</v>
      </c>
    </row>
    <row r="1393" ht="15" hidden="1" spans="1:5">
      <c r="A1393" s="97" t="s">
        <v>462</v>
      </c>
      <c r="B1393" s="97" t="s">
        <v>463</v>
      </c>
      <c r="C1393" s="106">
        <v>0</v>
      </c>
      <c r="D1393" s="106">
        <v>0</v>
      </c>
      <c r="E1393" s="106">
        <v>0</v>
      </c>
    </row>
    <row r="1394" ht="15" hidden="1" spans="1:5">
      <c r="A1394" s="97" t="s">
        <v>462</v>
      </c>
      <c r="B1394" s="97" t="s">
        <v>463</v>
      </c>
      <c r="C1394" s="106">
        <v>86.5006</v>
      </c>
      <c r="D1394" s="106">
        <v>86.5006</v>
      </c>
      <c r="E1394" s="106">
        <v>0</v>
      </c>
    </row>
    <row r="1395" ht="15" hidden="1" spans="1:5">
      <c r="A1395" s="97" t="s">
        <v>462</v>
      </c>
      <c r="B1395" s="97" t="s">
        <v>463</v>
      </c>
      <c r="C1395" s="106">
        <v>24.035</v>
      </c>
      <c r="D1395" s="106">
        <v>24.035</v>
      </c>
      <c r="E1395" s="106">
        <v>0</v>
      </c>
    </row>
    <row r="1396" ht="15" hidden="1" spans="1:5">
      <c r="A1396" s="97" t="s">
        <v>462</v>
      </c>
      <c r="B1396" s="97" t="s">
        <v>463</v>
      </c>
      <c r="C1396" s="106">
        <v>138.5571</v>
      </c>
      <c r="D1396" s="106">
        <v>138.5571</v>
      </c>
      <c r="E1396" s="106">
        <v>0</v>
      </c>
    </row>
    <row r="1397" ht="15" hidden="1" spans="1:5">
      <c r="A1397" s="97" t="s">
        <v>462</v>
      </c>
      <c r="B1397" s="97" t="s">
        <v>463</v>
      </c>
      <c r="C1397" s="106">
        <v>73.9456</v>
      </c>
      <c r="D1397" s="106">
        <v>73.9456</v>
      </c>
      <c r="E1397" s="106">
        <v>0</v>
      </c>
    </row>
    <row r="1398" ht="15" hidden="1" spans="1:5">
      <c r="A1398" s="97" t="s">
        <v>462</v>
      </c>
      <c r="B1398" s="97" t="s">
        <v>463</v>
      </c>
      <c r="C1398" s="106">
        <v>0</v>
      </c>
      <c r="D1398" s="106">
        <v>0</v>
      </c>
      <c r="E1398" s="106">
        <v>0</v>
      </c>
    </row>
    <row r="1399" ht="15" hidden="1" spans="1:5">
      <c r="A1399" s="97" t="s">
        <v>462</v>
      </c>
      <c r="B1399" s="97" t="s">
        <v>463</v>
      </c>
      <c r="C1399" s="106">
        <v>108.4157</v>
      </c>
      <c r="D1399" s="106">
        <v>108.4157</v>
      </c>
      <c r="E1399" s="106">
        <v>0</v>
      </c>
    </row>
    <row r="1400" ht="15" hidden="1" spans="1:5">
      <c r="A1400" s="97" t="s">
        <v>462</v>
      </c>
      <c r="B1400" s="97" t="s">
        <v>463</v>
      </c>
      <c r="C1400" s="106">
        <v>47.3772</v>
      </c>
      <c r="D1400" s="106">
        <v>47.3772</v>
      </c>
      <c r="E1400" s="106">
        <v>0</v>
      </c>
    </row>
    <row r="1401" ht="15" hidden="1" spans="1:5">
      <c r="A1401" s="97" t="s">
        <v>462</v>
      </c>
      <c r="B1401" s="97" t="s">
        <v>463</v>
      </c>
      <c r="C1401" s="106">
        <v>19.9899</v>
      </c>
      <c r="D1401" s="106">
        <v>19.9899</v>
      </c>
      <c r="E1401" s="106">
        <v>0</v>
      </c>
    </row>
    <row r="1402" ht="15" hidden="1" spans="1:5">
      <c r="A1402" s="97" t="s">
        <v>462</v>
      </c>
      <c r="B1402" s="97" t="s">
        <v>463</v>
      </c>
      <c r="C1402" s="106">
        <v>44.7171</v>
      </c>
      <c r="D1402" s="106">
        <v>44.7171</v>
      </c>
      <c r="E1402" s="106">
        <v>0</v>
      </c>
    </row>
    <row r="1403" ht="15" hidden="1" spans="1:5">
      <c r="A1403" s="97" t="s">
        <v>462</v>
      </c>
      <c r="B1403" s="97" t="s">
        <v>463</v>
      </c>
      <c r="C1403" s="106">
        <v>24.4885</v>
      </c>
      <c r="D1403" s="106">
        <v>24.4885</v>
      </c>
      <c r="E1403" s="106">
        <v>0</v>
      </c>
    </row>
    <row r="1404" ht="15" hidden="1" spans="1:5">
      <c r="A1404" s="97" t="s">
        <v>462</v>
      </c>
      <c r="B1404" s="97" t="s">
        <v>463</v>
      </c>
      <c r="C1404" s="106">
        <v>48.0367</v>
      </c>
      <c r="D1404" s="106">
        <v>48.0367</v>
      </c>
      <c r="E1404" s="106">
        <v>0</v>
      </c>
    </row>
    <row r="1405" ht="15" hidden="1" spans="1:5">
      <c r="A1405" s="97" t="s">
        <v>462</v>
      </c>
      <c r="B1405" s="97" t="s">
        <v>463</v>
      </c>
      <c r="C1405" s="106">
        <v>47.3248</v>
      </c>
      <c r="D1405" s="106">
        <v>47.3248</v>
      </c>
      <c r="E1405" s="106">
        <v>0</v>
      </c>
    </row>
    <row r="1406" ht="15" hidden="1" spans="1:5">
      <c r="A1406" s="97" t="s">
        <v>462</v>
      </c>
      <c r="B1406" s="97" t="s">
        <v>463</v>
      </c>
      <c r="C1406" s="106">
        <v>19.3293</v>
      </c>
      <c r="D1406" s="106">
        <v>19.3293</v>
      </c>
      <c r="E1406" s="106">
        <v>0</v>
      </c>
    </row>
    <row r="1407" ht="15" hidden="1" spans="1:5">
      <c r="A1407" s="97" t="s">
        <v>462</v>
      </c>
      <c r="B1407" s="97" t="s">
        <v>463</v>
      </c>
      <c r="C1407" s="106">
        <v>0</v>
      </c>
      <c r="D1407" s="106">
        <v>0</v>
      </c>
      <c r="E1407" s="106">
        <v>0</v>
      </c>
    </row>
    <row r="1408" ht="15" hidden="1" spans="1:5">
      <c r="A1408" s="97" t="s">
        <v>462</v>
      </c>
      <c r="B1408" s="97" t="s">
        <v>463</v>
      </c>
      <c r="C1408" s="106">
        <v>14.8045</v>
      </c>
      <c r="D1408" s="106">
        <v>14.8045</v>
      </c>
      <c r="E1408" s="106">
        <v>0</v>
      </c>
    </row>
    <row r="1409" ht="15" hidden="1" spans="1:5">
      <c r="A1409" s="97" t="s">
        <v>462</v>
      </c>
      <c r="B1409" s="97" t="s">
        <v>463</v>
      </c>
      <c r="C1409" s="106">
        <v>0</v>
      </c>
      <c r="D1409" s="106">
        <v>0</v>
      </c>
      <c r="E1409" s="106">
        <v>0</v>
      </c>
    </row>
    <row r="1410" ht="15" hidden="1" spans="1:5">
      <c r="A1410" s="97" t="s">
        <v>462</v>
      </c>
      <c r="B1410" s="97" t="s">
        <v>463</v>
      </c>
      <c r="C1410" s="106">
        <v>0</v>
      </c>
      <c r="D1410" s="106">
        <v>0</v>
      </c>
      <c r="E1410" s="106">
        <v>0</v>
      </c>
    </row>
    <row r="1411" ht="15" hidden="1" spans="1:5">
      <c r="A1411" s="97" t="s">
        <v>462</v>
      </c>
      <c r="B1411" s="97" t="s">
        <v>463</v>
      </c>
      <c r="C1411" s="106">
        <v>21.5272</v>
      </c>
      <c r="D1411" s="106">
        <v>21.5272</v>
      </c>
      <c r="E1411" s="106">
        <v>0</v>
      </c>
    </row>
    <row r="1412" ht="15" hidden="1" spans="1:5">
      <c r="A1412" s="97" t="s">
        <v>462</v>
      </c>
      <c r="B1412" s="97" t="s">
        <v>463</v>
      </c>
      <c r="C1412" s="106">
        <v>39.1916</v>
      </c>
      <c r="D1412" s="106">
        <v>39.1916</v>
      </c>
      <c r="E1412" s="106">
        <v>0</v>
      </c>
    </row>
    <row r="1413" ht="15" hidden="1" spans="1:5">
      <c r="A1413" s="97" t="s">
        <v>462</v>
      </c>
      <c r="B1413" s="97" t="s">
        <v>463</v>
      </c>
      <c r="C1413" s="106">
        <v>19.7835</v>
      </c>
      <c r="D1413" s="106">
        <v>19.7835</v>
      </c>
      <c r="E1413" s="106">
        <v>0</v>
      </c>
    </row>
    <row r="1414" ht="15" hidden="1" spans="1:5">
      <c r="A1414" s="97" t="s">
        <v>462</v>
      </c>
      <c r="B1414" s="97" t="s">
        <v>463</v>
      </c>
      <c r="C1414" s="106">
        <v>134.8246</v>
      </c>
      <c r="D1414" s="106">
        <v>134.8246</v>
      </c>
      <c r="E1414" s="106">
        <v>0</v>
      </c>
    </row>
    <row r="1415" ht="15" hidden="1" spans="1:5">
      <c r="A1415" s="97" t="s">
        <v>462</v>
      </c>
      <c r="B1415" s="97" t="s">
        <v>463</v>
      </c>
      <c r="C1415" s="106">
        <v>0</v>
      </c>
      <c r="D1415" s="106">
        <v>0</v>
      </c>
      <c r="E1415" s="106">
        <v>0</v>
      </c>
    </row>
    <row r="1416" ht="15" hidden="1" spans="1:5">
      <c r="A1416" s="97" t="s">
        <v>462</v>
      </c>
      <c r="B1416" s="97" t="s">
        <v>463</v>
      </c>
      <c r="C1416" s="106">
        <v>21.7337</v>
      </c>
      <c r="D1416" s="106">
        <v>21.7337</v>
      </c>
      <c r="E1416" s="106">
        <v>0</v>
      </c>
    </row>
    <row r="1417" ht="15" hidden="1" spans="1:5">
      <c r="A1417" s="97" t="s">
        <v>462</v>
      </c>
      <c r="B1417" s="97" t="s">
        <v>463</v>
      </c>
      <c r="C1417" s="106">
        <v>8.1954</v>
      </c>
      <c r="D1417" s="106">
        <v>8.1954</v>
      </c>
      <c r="E1417" s="106">
        <v>0</v>
      </c>
    </row>
    <row r="1418" ht="15" hidden="1" spans="1:5">
      <c r="A1418" s="97" t="s">
        <v>462</v>
      </c>
      <c r="B1418" s="97" t="s">
        <v>463</v>
      </c>
      <c r="C1418" s="106">
        <v>6.7789</v>
      </c>
      <c r="D1418" s="106">
        <v>6.7789</v>
      </c>
      <c r="E1418" s="106">
        <v>0</v>
      </c>
    </row>
    <row r="1419" ht="15" hidden="1" spans="1:5">
      <c r="A1419" s="97" t="s">
        <v>462</v>
      </c>
      <c r="B1419" s="97" t="s">
        <v>463</v>
      </c>
      <c r="C1419" s="106">
        <v>4.7214</v>
      </c>
      <c r="D1419" s="106">
        <v>4.7214</v>
      </c>
      <c r="E1419" s="106">
        <v>0</v>
      </c>
    </row>
    <row r="1420" ht="15" hidden="1" spans="1:5">
      <c r="A1420" s="97" t="s">
        <v>462</v>
      </c>
      <c r="B1420" s="97" t="s">
        <v>463</v>
      </c>
      <c r="C1420" s="106">
        <v>0</v>
      </c>
      <c r="D1420" s="106">
        <v>0</v>
      </c>
      <c r="E1420" s="106">
        <v>0</v>
      </c>
    </row>
    <row r="1421" ht="15" hidden="1" spans="1:5">
      <c r="A1421" s="97" t="s">
        <v>462</v>
      </c>
      <c r="B1421" s="97" t="s">
        <v>463</v>
      </c>
      <c r="C1421" s="106">
        <v>0</v>
      </c>
      <c r="D1421" s="106">
        <v>0</v>
      </c>
      <c r="E1421" s="106">
        <v>0</v>
      </c>
    </row>
    <row r="1422" ht="15" hidden="1" spans="1:5">
      <c r="A1422" s="97" t="s">
        <v>462</v>
      </c>
      <c r="B1422" s="97" t="s">
        <v>463</v>
      </c>
      <c r="C1422" s="106">
        <v>7.4962</v>
      </c>
      <c r="D1422" s="106">
        <v>7.4962</v>
      </c>
      <c r="E1422" s="106">
        <v>0</v>
      </c>
    </row>
    <row r="1423" ht="15" hidden="1" spans="1:5">
      <c r="A1423" s="97" t="s">
        <v>462</v>
      </c>
      <c r="B1423" s="97" t="s">
        <v>463</v>
      </c>
      <c r="C1423" s="106">
        <v>2.2923</v>
      </c>
      <c r="D1423" s="106">
        <v>2.2923</v>
      </c>
      <c r="E1423" s="106">
        <v>0</v>
      </c>
    </row>
    <row r="1424" ht="15" hidden="1" spans="1:5">
      <c r="A1424" s="97" t="s">
        <v>462</v>
      </c>
      <c r="B1424" s="97" t="s">
        <v>463</v>
      </c>
      <c r="C1424" s="106">
        <v>0</v>
      </c>
      <c r="D1424" s="106">
        <v>0</v>
      </c>
      <c r="E1424" s="106">
        <v>0</v>
      </c>
    </row>
    <row r="1425" ht="15" hidden="1" spans="1:5">
      <c r="A1425" s="97" t="s">
        <v>462</v>
      </c>
      <c r="B1425" s="97" t="s">
        <v>463</v>
      </c>
      <c r="C1425" s="106">
        <v>3.7472</v>
      </c>
      <c r="D1425" s="106">
        <v>3.7472</v>
      </c>
      <c r="E1425" s="106">
        <v>0</v>
      </c>
    </row>
    <row r="1426" ht="15" hidden="1" spans="1:5">
      <c r="A1426" s="97" t="s">
        <v>462</v>
      </c>
      <c r="B1426" s="97" t="s">
        <v>463</v>
      </c>
      <c r="C1426" s="106">
        <v>40.8861</v>
      </c>
      <c r="D1426" s="106">
        <v>40.8861</v>
      </c>
      <c r="E1426" s="106">
        <v>0</v>
      </c>
    </row>
    <row r="1427" ht="15" hidden="1" spans="1:5">
      <c r="A1427" s="97" t="s">
        <v>462</v>
      </c>
      <c r="B1427" s="97" t="s">
        <v>463</v>
      </c>
      <c r="C1427" s="106">
        <v>0</v>
      </c>
      <c r="D1427" s="106">
        <v>0</v>
      </c>
      <c r="E1427" s="106">
        <v>0</v>
      </c>
    </row>
    <row r="1428" ht="15" hidden="1" spans="1:5">
      <c r="A1428" s="97" t="s">
        <v>462</v>
      </c>
      <c r="B1428" s="97" t="s">
        <v>463</v>
      </c>
      <c r="C1428" s="106">
        <v>47.2402</v>
      </c>
      <c r="D1428" s="106">
        <v>47.2402</v>
      </c>
      <c r="E1428" s="106">
        <v>0</v>
      </c>
    </row>
    <row r="1429" ht="15" hidden="1" spans="1:5">
      <c r="A1429" s="97" t="s">
        <v>462</v>
      </c>
      <c r="B1429" s="97" t="s">
        <v>463</v>
      </c>
      <c r="C1429" s="106">
        <v>7.1867</v>
      </c>
      <c r="D1429" s="106">
        <v>7.1867</v>
      </c>
      <c r="E1429" s="106">
        <v>0</v>
      </c>
    </row>
    <row r="1430" ht="15" hidden="1" spans="1:5">
      <c r="A1430" s="97" t="s">
        <v>462</v>
      </c>
      <c r="B1430" s="97" t="s">
        <v>463</v>
      </c>
      <c r="C1430" s="106">
        <v>0</v>
      </c>
      <c r="D1430" s="106">
        <v>0</v>
      </c>
      <c r="E1430" s="106">
        <v>0</v>
      </c>
    </row>
    <row r="1431" ht="15" hidden="1" spans="1:5">
      <c r="A1431" s="97" t="s">
        <v>462</v>
      </c>
      <c r="B1431" s="97" t="s">
        <v>463</v>
      </c>
      <c r="C1431" s="106">
        <v>5.3672</v>
      </c>
      <c r="D1431" s="106">
        <v>5.3672</v>
      </c>
      <c r="E1431" s="106">
        <v>0</v>
      </c>
    </row>
    <row r="1432" ht="15" hidden="1" spans="1:5">
      <c r="A1432" s="97" t="s">
        <v>462</v>
      </c>
      <c r="B1432" s="97" t="s">
        <v>463</v>
      </c>
      <c r="C1432" s="106">
        <v>3.6187</v>
      </c>
      <c r="D1432" s="106">
        <v>3.6187</v>
      </c>
      <c r="E1432" s="106">
        <v>0</v>
      </c>
    </row>
    <row r="1433" ht="15" hidden="1" spans="1:5">
      <c r="A1433" s="97" t="s">
        <v>462</v>
      </c>
      <c r="B1433" s="97" t="s">
        <v>463</v>
      </c>
      <c r="C1433" s="106">
        <v>65.7717</v>
      </c>
      <c r="D1433" s="106">
        <v>65.7717</v>
      </c>
      <c r="E1433" s="106">
        <v>0</v>
      </c>
    </row>
    <row r="1434" ht="15" hidden="1" spans="1:5">
      <c r="A1434" s="97" t="s">
        <v>462</v>
      </c>
      <c r="B1434" s="97" t="s">
        <v>463</v>
      </c>
      <c r="C1434" s="106">
        <v>1.7161</v>
      </c>
      <c r="D1434" s="106">
        <v>1.7161</v>
      </c>
      <c r="E1434" s="106">
        <v>0</v>
      </c>
    </row>
    <row r="1435" ht="15" hidden="1" spans="1:5">
      <c r="A1435" s="97" t="s">
        <v>462</v>
      </c>
      <c r="B1435" s="97" t="s">
        <v>463</v>
      </c>
      <c r="C1435" s="106">
        <v>0</v>
      </c>
      <c r="D1435" s="106">
        <v>0</v>
      </c>
      <c r="E1435" s="106">
        <v>0</v>
      </c>
    </row>
    <row r="1436" ht="15" hidden="1" spans="1:5">
      <c r="A1436" s="97" t="s">
        <v>462</v>
      </c>
      <c r="B1436" s="97" t="s">
        <v>463</v>
      </c>
      <c r="C1436" s="106">
        <v>26.734</v>
      </c>
      <c r="D1436" s="106">
        <v>26.734</v>
      </c>
      <c r="E1436" s="106">
        <v>0</v>
      </c>
    </row>
    <row r="1437" ht="15" hidden="1" spans="1:5">
      <c r="A1437" s="97" t="s">
        <v>462</v>
      </c>
      <c r="B1437" s="97" t="s">
        <v>463</v>
      </c>
      <c r="C1437" s="106">
        <v>16.481</v>
      </c>
      <c r="D1437" s="106">
        <v>16.481</v>
      </c>
      <c r="E1437" s="106">
        <v>0</v>
      </c>
    </row>
    <row r="1438" ht="15" hidden="1" spans="1:5">
      <c r="A1438" s="97" t="s">
        <v>462</v>
      </c>
      <c r="B1438" s="97" t="s">
        <v>463</v>
      </c>
      <c r="C1438" s="106">
        <v>10.2537</v>
      </c>
      <c r="D1438" s="106">
        <v>10.2537</v>
      </c>
      <c r="E1438" s="106">
        <v>0</v>
      </c>
    </row>
    <row r="1439" ht="15" hidden="1" spans="1:5">
      <c r="A1439" s="97" t="s">
        <v>462</v>
      </c>
      <c r="B1439" s="97" t="s">
        <v>463</v>
      </c>
      <c r="C1439" s="106">
        <v>11.1023</v>
      </c>
      <c r="D1439" s="106">
        <v>11.1023</v>
      </c>
      <c r="E1439" s="106">
        <v>0</v>
      </c>
    </row>
    <row r="1440" ht="15" hidden="1" spans="1:5">
      <c r="A1440" s="97" t="s">
        <v>462</v>
      </c>
      <c r="B1440" s="97" t="s">
        <v>463</v>
      </c>
      <c r="C1440" s="106">
        <v>0</v>
      </c>
      <c r="D1440" s="106">
        <v>0</v>
      </c>
      <c r="E1440" s="106">
        <v>0</v>
      </c>
    </row>
    <row r="1441" ht="15" hidden="1" spans="1:5">
      <c r="A1441" s="97" t="s">
        <v>462</v>
      </c>
      <c r="B1441" s="97" t="s">
        <v>463</v>
      </c>
      <c r="C1441" s="106">
        <v>0</v>
      </c>
      <c r="D1441" s="106">
        <v>0</v>
      </c>
      <c r="E1441" s="106">
        <v>0</v>
      </c>
    </row>
    <row r="1442" ht="15" hidden="1" spans="1:5">
      <c r="A1442" s="97" t="s">
        <v>462</v>
      </c>
      <c r="B1442" s="97" t="s">
        <v>463</v>
      </c>
      <c r="C1442" s="106">
        <v>9.1118</v>
      </c>
      <c r="D1442" s="106">
        <v>9.1118</v>
      </c>
      <c r="E1442" s="106">
        <v>0</v>
      </c>
    </row>
    <row r="1443" ht="15" hidden="1" spans="1:5">
      <c r="A1443" s="97" t="s">
        <v>462</v>
      </c>
      <c r="B1443" s="97" t="s">
        <v>463</v>
      </c>
      <c r="C1443" s="106">
        <v>8.1461</v>
      </c>
      <c r="D1443" s="106">
        <v>8.1461</v>
      </c>
      <c r="E1443" s="106">
        <v>0</v>
      </c>
    </row>
    <row r="1444" ht="15" hidden="1" spans="1:5">
      <c r="A1444" s="97" t="s">
        <v>462</v>
      </c>
      <c r="B1444" s="97" t="s">
        <v>463</v>
      </c>
      <c r="C1444" s="106">
        <v>15.058</v>
      </c>
      <c r="D1444" s="106">
        <v>15.058</v>
      </c>
      <c r="E1444" s="106">
        <v>0</v>
      </c>
    </row>
    <row r="1445" ht="15" hidden="1" spans="1:5">
      <c r="A1445" s="97" t="s">
        <v>462</v>
      </c>
      <c r="B1445" s="97" t="s">
        <v>463</v>
      </c>
      <c r="C1445" s="106">
        <v>12.6003</v>
      </c>
      <c r="D1445" s="106">
        <v>12.6003</v>
      </c>
      <c r="E1445" s="106">
        <v>0</v>
      </c>
    </row>
    <row r="1446" ht="15" hidden="1" spans="1:5">
      <c r="A1446" s="97" t="s">
        <v>462</v>
      </c>
      <c r="B1446" s="97" t="s">
        <v>463</v>
      </c>
      <c r="C1446" s="106">
        <v>12.2625</v>
      </c>
      <c r="D1446" s="106">
        <v>12.2625</v>
      </c>
      <c r="E1446" s="106">
        <v>0</v>
      </c>
    </row>
    <row r="1447" ht="15" hidden="1" spans="1:5">
      <c r="A1447" s="97" t="s">
        <v>462</v>
      </c>
      <c r="B1447" s="97" t="s">
        <v>463</v>
      </c>
      <c r="C1447" s="106">
        <v>0</v>
      </c>
      <c r="D1447" s="106">
        <v>0</v>
      </c>
      <c r="E1447" s="106">
        <v>0</v>
      </c>
    </row>
    <row r="1448" ht="15" hidden="1" spans="1:5">
      <c r="A1448" s="97" t="s">
        <v>462</v>
      </c>
      <c r="B1448" s="97" t="s">
        <v>463</v>
      </c>
      <c r="C1448" s="106">
        <v>0</v>
      </c>
      <c r="D1448" s="106">
        <v>0</v>
      </c>
      <c r="E1448" s="106">
        <v>0</v>
      </c>
    </row>
    <row r="1449" ht="15" hidden="1" spans="1:5">
      <c r="A1449" s="97" t="s">
        <v>462</v>
      </c>
      <c r="B1449" s="97" t="s">
        <v>463</v>
      </c>
      <c r="C1449" s="106">
        <v>20.8812</v>
      </c>
      <c r="D1449" s="106">
        <v>20.8812</v>
      </c>
      <c r="E1449" s="106">
        <v>0</v>
      </c>
    </row>
    <row r="1450" ht="15" hidden="1" spans="1:5">
      <c r="A1450" s="97" t="s">
        <v>462</v>
      </c>
      <c r="B1450" s="97" t="s">
        <v>463</v>
      </c>
      <c r="C1450" s="106">
        <v>8.4329</v>
      </c>
      <c r="D1450" s="106">
        <v>8.4329</v>
      </c>
      <c r="E1450" s="106">
        <v>0</v>
      </c>
    </row>
    <row r="1451" ht="15" hidden="1" spans="1:5">
      <c r="A1451" s="97" t="s">
        <v>462</v>
      </c>
      <c r="B1451" s="97" t="s">
        <v>463</v>
      </c>
      <c r="C1451" s="106">
        <v>7.218</v>
      </c>
      <c r="D1451" s="106">
        <v>7.218</v>
      </c>
      <c r="E1451" s="106">
        <v>0</v>
      </c>
    </row>
    <row r="1452" ht="15" hidden="1" spans="1:5">
      <c r="A1452" s="97" t="s">
        <v>462</v>
      </c>
      <c r="B1452" s="97" t="s">
        <v>463</v>
      </c>
      <c r="C1452" s="106">
        <v>0</v>
      </c>
      <c r="D1452" s="106">
        <v>0</v>
      </c>
      <c r="E1452" s="106">
        <v>0</v>
      </c>
    </row>
    <row r="1453" ht="15" hidden="1" spans="1:5">
      <c r="A1453" s="97" t="s">
        <v>462</v>
      </c>
      <c r="B1453" s="97" t="s">
        <v>463</v>
      </c>
      <c r="C1453" s="106">
        <v>7.3777</v>
      </c>
      <c r="D1453" s="106">
        <v>7.3777</v>
      </c>
      <c r="E1453" s="106">
        <v>0</v>
      </c>
    </row>
    <row r="1454" ht="15" hidden="1" spans="1:5">
      <c r="A1454" s="97" t="s">
        <v>462</v>
      </c>
      <c r="B1454" s="97" t="s">
        <v>463</v>
      </c>
      <c r="C1454" s="106">
        <v>3.4175</v>
      </c>
      <c r="D1454" s="106">
        <v>3.4175</v>
      </c>
      <c r="E1454" s="106">
        <v>0</v>
      </c>
    </row>
    <row r="1455" ht="15" hidden="1" spans="1:5">
      <c r="A1455" s="97" t="s">
        <v>462</v>
      </c>
      <c r="B1455" s="97" t="s">
        <v>463</v>
      </c>
      <c r="C1455" s="106">
        <v>0</v>
      </c>
      <c r="D1455" s="106">
        <v>0</v>
      </c>
      <c r="E1455" s="106">
        <v>0</v>
      </c>
    </row>
    <row r="1456" ht="15" hidden="1" spans="1:5">
      <c r="A1456" s="97" t="s">
        <v>462</v>
      </c>
      <c r="B1456" s="97" t="s">
        <v>463</v>
      </c>
      <c r="C1456" s="106">
        <v>5.9868</v>
      </c>
      <c r="D1456" s="106">
        <v>5.9868</v>
      </c>
      <c r="E1456" s="106">
        <v>0</v>
      </c>
    </row>
    <row r="1457" ht="15" hidden="1" spans="1:5">
      <c r="A1457" s="97" t="s">
        <v>462</v>
      </c>
      <c r="B1457" s="97" t="s">
        <v>463</v>
      </c>
      <c r="C1457" s="106">
        <v>0</v>
      </c>
      <c r="D1457" s="106">
        <v>0</v>
      </c>
      <c r="E1457" s="106">
        <v>0</v>
      </c>
    </row>
    <row r="1458" ht="15" hidden="1" spans="1:5">
      <c r="A1458" s="97" t="s">
        <v>462</v>
      </c>
      <c r="B1458" s="97" t="s">
        <v>463</v>
      </c>
      <c r="C1458" s="106">
        <v>21.0146</v>
      </c>
      <c r="D1458" s="106">
        <v>21.0146</v>
      </c>
      <c r="E1458" s="106">
        <v>0</v>
      </c>
    </row>
    <row r="1459" ht="15" hidden="1" spans="1:5">
      <c r="A1459" s="97" t="s">
        <v>462</v>
      </c>
      <c r="B1459" s="97" t="s">
        <v>463</v>
      </c>
      <c r="C1459" s="106">
        <v>8.8488</v>
      </c>
      <c r="D1459" s="106">
        <v>8.8488</v>
      </c>
      <c r="E1459" s="106">
        <v>0</v>
      </c>
    </row>
    <row r="1460" ht="15" hidden="1" spans="1:5">
      <c r="A1460" s="97" t="s">
        <v>462</v>
      </c>
      <c r="B1460" s="97" t="s">
        <v>463</v>
      </c>
      <c r="C1460" s="106">
        <v>23.3258</v>
      </c>
      <c r="D1460" s="106">
        <v>23.3258</v>
      </c>
      <c r="E1460" s="106">
        <v>0</v>
      </c>
    </row>
    <row r="1461" ht="15" hidden="1" spans="1:5">
      <c r="A1461" s="97" t="s">
        <v>462</v>
      </c>
      <c r="B1461" s="97" t="s">
        <v>463</v>
      </c>
      <c r="C1461" s="106">
        <v>0</v>
      </c>
      <c r="D1461" s="106">
        <v>0</v>
      </c>
      <c r="E1461" s="106">
        <v>0</v>
      </c>
    </row>
    <row r="1462" ht="15" hidden="1" spans="1:5">
      <c r="A1462" s="97" t="s">
        <v>462</v>
      </c>
      <c r="B1462" s="97" t="s">
        <v>463</v>
      </c>
      <c r="C1462" s="106">
        <v>5.2857</v>
      </c>
      <c r="D1462" s="106">
        <v>5.2857</v>
      </c>
      <c r="E1462" s="106">
        <v>0</v>
      </c>
    </row>
    <row r="1463" ht="15" hidden="1" spans="1:5">
      <c r="A1463" s="97" t="s">
        <v>462</v>
      </c>
      <c r="B1463" s="97" t="s">
        <v>463</v>
      </c>
      <c r="C1463" s="106">
        <v>0</v>
      </c>
      <c r="D1463" s="106">
        <v>0</v>
      </c>
      <c r="E1463" s="106">
        <v>0</v>
      </c>
    </row>
    <row r="1464" ht="15" hidden="1" spans="1:5">
      <c r="A1464" s="97" t="s">
        <v>462</v>
      </c>
      <c r="B1464" s="97" t="s">
        <v>463</v>
      </c>
      <c r="C1464" s="106">
        <v>11.8904</v>
      </c>
      <c r="D1464" s="106">
        <v>11.8904</v>
      </c>
      <c r="E1464" s="106">
        <v>0</v>
      </c>
    </row>
    <row r="1465" ht="15" hidden="1" spans="1:5">
      <c r="A1465" s="97" t="s">
        <v>462</v>
      </c>
      <c r="B1465" s="97" t="s">
        <v>463</v>
      </c>
      <c r="C1465" s="106">
        <v>73.2019</v>
      </c>
      <c r="D1465" s="106">
        <v>73.2019</v>
      </c>
      <c r="E1465" s="106">
        <v>0</v>
      </c>
    </row>
    <row r="1466" ht="15" hidden="1" spans="1:5">
      <c r="A1466" s="97" t="s">
        <v>462</v>
      </c>
      <c r="B1466" s="97" t="s">
        <v>463</v>
      </c>
      <c r="C1466" s="106">
        <v>0</v>
      </c>
      <c r="D1466" s="106">
        <v>0</v>
      </c>
      <c r="E1466" s="106">
        <v>0</v>
      </c>
    </row>
    <row r="1467" ht="15" hidden="1" spans="1:5">
      <c r="A1467" s="97" t="s">
        <v>462</v>
      </c>
      <c r="B1467" s="97" t="s">
        <v>463</v>
      </c>
      <c r="C1467" s="106">
        <v>9.4251</v>
      </c>
      <c r="D1467" s="106">
        <v>9.4251</v>
      </c>
      <c r="E1467" s="106">
        <v>0</v>
      </c>
    </row>
    <row r="1468" ht="15" hidden="1" spans="1:5">
      <c r="A1468" s="97" t="s">
        <v>462</v>
      </c>
      <c r="B1468" s="97" t="s">
        <v>463</v>
      </c>
      <c r="C1468" s="106">
        <v>0</v>
      </c>
      <c r="D1468" s="106">
        <v>0</v>
      </c>
      <c r="E1468" s="106">
        <v>0</v>
      </c>
    </row>
    <row r="1469" ht="15" hidden="1" spans="1:5">
      <c r="A1469" s="97" t="s">
        <v>462</v>
      </c>
      <c r="B1469" s="97" t="s">
        <v>463</v>
      </c>
      <c r="C1469" s="106">
        <v>73.5564</v>
      </c>
      <c r="D1469" s="106">
        <v>73.5564</v>
      </c>
      <c r="E1469" s="106">
        <v>0</v>
      </c>
    </row>
    <row r="1470" ht="15" hidden="1" spans="1:5">
      <c r="A1470" s="97" t="s">
        <v>462</v>
      </c>
      <c r="B1470" s="97" t="s">
        <v>463</v>
      </c>
      <c r="C1470" s="106">
        <v>8.7998</v>
      </c>
      <c r="D1470" s="106">
        <v>8.7998</v>
      </c>
      <c r="E1470" s="106">
        <v>0</v>
      </c>
    </row>
    <row r="1471" ht="15" hidden="1" spans="1:5">
      <c r="A1471" s="97" t="s">
        <v>462</v>
      </c>
      <c r="B1471" s="97" t="s">
        <v>463</v>
      </c>
      <c r="C1471" s="106">
        <v>0</v>
      </c>
      <c r="D1471" s="106">
        <v>0</v>
      </c>
      <c r="E1471" s="106">
        <v>0</v>
      </c>
    </row>
    <row r="1472" ht="15" hidden="1" spans="1:5">
      <c r="A1472" s="97" t="s">
        <v>462</v>
      </c>
      <c r="B1472" s="97" t="s">
        <v>463</v>
      </c>
      <c r="C1472" s="106">
        <v>12.9825</v>
      </c>
      <c r="D1472" s="106">
        <v>12.9825</v>
      </c>
      <c r="E1472" s="106">
        <v>0</v>
      </c>
    </row>
    <row r="1473" ht="15" hidden="1" spans="1:5">
      <c r="A1473" s="97" t="s">
        <v>462</v>
      </c>
      <c r="B1473" s="97" t="s">
        <v>463</v>
      </c>
      <c r="C1473" s="106">
        <v>6.6857</v>
      </c>
      <c r="D1473" s="106">
        <v>6.6857</v>
      </c>
      <c r="E1473" s="106">
        <v>0</v>
      </c>
    </row>
    <row r="1474" ht="15" hidden="1" spans="1:5">
      <c r="A1474" s="97" t="s">
        <v>462</v>
      </c>
      <c r="B1474" s="97" t="s">
        <v>463</v>
      </c>
      <c r="C1474" s="106">
        <v>26.7683</v>
      </c>
      <c r="D1474" s="106">
        <v>26.7683</v>
      </c>
      <c r="E1474" s="106">
        <v>0</v>
      </c>
    </row>
    <row r="1475" ht="15" hidden="1" spans="1:5">
      <c r="A1475" s="97" t="s">
        <v>462</v>
      </c>
      <c r="B1475" s="97" t="s">
        <v>463</v>
      </c>
      <c r="C1475" s="106">
        <v>6.2989</v>
      </c>
      <c r="D1475" s="106">
        <v>6.2989</v>
      </c>
      <c r="E1475" s="106">
        <v>0</v>
      </c>
    </row>
    <row r="1476" ht="15" hidden="1" spans="1:5">
      <c r="A1476" s="97" t="s">
        <v>462</v>
      </c>
      <c r="B1476" s="97" t="s">
        <v>463</v>
      </c>
      <c r="C1476" s="106">
        <v>3.9736</v>
      </c>
      <c r="D1476" s="106">
        <v>3.9736</v>
      </c>
      <c r="E1476" s="106">
        <v>0</v>
      </c>
    </row>
    <row r="1477" ht="15" hidden="1" spans="1:5">
      <c r="A1477" s="97" t="s">
        <v>462</v>
      </c>
      <c r="B1477" s="97" t="s">
        <v>463</v>
      </c>
      <c r="C1477" s="106">
        <v>12.0375</v>
      </c>
      <c r="D1477" s="106">
        <v>12.0375</v>
      </c>
      <c r="E1477" s="106">
        <v>0</v>
      </c>
    </row>
    <row r="1478" ht="15" hidden="1" spans="1:5">
      <c r="A1478" s="97" t="s">
        <v>462</v>
      </c>
      <c r="B1478" s="97" t="s">
        <v>463</v>
      </c>
      <c r="C1478" s="106">
        <v>2.2943</v>
      </c>
      <c r="D1478" s="106">
        <v>2.2943</v>
      </c>
      <c r="E1478" s="106">
        <v>0</v>
      </c>
    </row>
    <row r="1479" ht="15" hidden="1" spans="1:5">
      <c r="A1479" s="97" t="s">
        <v>462</v>
      </c>
      <c r="B1479" s="97" t="s">
        <v>463</v>
      </c>
      <c r="C1479" s="106">
        <v>0</v>
      </c>
      <c r="D1479" s="106">
        <v>0</v>
      </c>
      <c r="E1479" s="106">
        <v>0</v>
      </c>
    </row>
    <row r="1480" ht="15" hidden="1" spans="1:5">
      <c r="A1480" s="97" t="s">
        <v>462</v>
      </c>
      <c r="B1480" s="97" t="s">
        <v>463</v>
      </c>
      <c r="C1480" s="106">
        <v>35.213</v>
      </c>
      <c r="D1480" s="106">
        <v>35.213</v>
      </c>
      <c r="E1480" s="106">
        <v>0</v>
      </c>
    </row>
    <row r="1481" ht="15" hidden="1" spans="1:5">
      <c r="A1481" s="97" t="s">
        <v>462</v>
      </c>
      <c r="B1481" s="97" t="s">
        <v>463</v>
      </c>
      <c r="C1481" s="106">
        <v>19.2745</v>
      </c>
      <c r="D1481" s="106">
        <v>19.2745</v>
      </c>
      <c r="E1481" s="106">
        <v>0</v>
      </c>
    </row>
    <row r="1482" ht="15" hidden="1" spans="1:5">
      <c r="A1482" s="97" t="s">
        <v>462</v>
      </c>
      <c r="B1482" s="97" t="s">
        <v>463</v>
      </c>
      <c r="C1482" s="106">
        <v>0</v>
      </c>
      <c r="D1482" s="106">
        <v>0</v>
      </c>
      <c r="E1482" s="106">
        <v>0</v>
      </c>
    </row>
    <row r="1483" ht="15" hidden="1" spans="1:5">
      <c r="A1483" s="97" t="s">
        <v>462</v>
      </c>
      <c r="B1483" s="97" t="s">
        <v>463</v>
      </c>
      <c r="C1483" s="106">
        <v>202.3887</v>
      </c>
      <c r="D1483" s="106">
        <v>202.3887</v>
      </c>
      <c r="E1483" s="106">
        <v>0</v>
      </c>
    </row>
    <row r="1484" ht="15" hidden="1" spans="1:5">
      <c r="A1484" s="97" t="s">
        <v>462</v>
      </c>
      <c r="B1484" s="97" t="s">
        <v>463</v>
      </c>
      <c r="C1484" s="106">
        <v>0</v>
      </c>
      <c r="D1484" s="106">
        <v>0</v>
      </c>
      <c r="E1484" s="106">
        <v>0</v>
      </c>
    </row>
    <row r="1485" ht="15" hidden="1" spans="1:5">
      <c r="A1485" s="97" t="s">
        <v>462</v>
      </c>
      <c r="B1485" s="97" t="s">
        <v>463</v>
      </c>
      <c r="C1485" s="106">
        <v>0</v>
      </c>
      <c r="D1485" s="106">
        <v>0</v>
      </c>
      <c r="E1485" s="106">
        <v>0</v>
      </c>
    </row>
    <row r="1486" ht="15" hidden="1" spans="1:5">
      <c r="A1486" s="97" t="s">
        <v>462</v>
      </c>
      <c r="B1486" s="97" t="s">
        <v>463</v>
      </c>
      <c r="C1486" s="106">
        <v>1.7317</v>
      </c>
      <c r="D1486" s="106">
        <v>1.7317</v>
      </c>
      <c r="E1486" s="106">
        <v>0</v>
      </c>
    </row>
    <row r="1487" ht="15" hidden="1" spans="1:5">
      <c r="A1487" s="97" t="s">
        <v>462</v>
      </c>
      <c r="B1487" s="97" t="s">
        <v>463</v>
      </c>
      <c r="C1487" s="106">
        <v>0</v>
      </c>
      <c r="D1487" s="106">
        <v>0</v>
      </c>
      <c r="E1487" s="106">
        <v>0</v>
      </c>
    </row>
    <row r="1488" ht="15" hidden="1" spans="1:5">
      <c r="A1488" s="97" t="s">
        <v>462</v>
      </c>
      <c r="B1488" s="97" t="s">
        <v>463</v>
      </c>
      <c r="C1488" s="106">
        <v>25.4599</v>
      </c>
      <c r="D1488" s="106">
        <v>25.4599</v>
      </c>
      <c r="E1488" s="106">
        <v>0</v>
      </c>
    </row>
    <row r="1489" ht="15" hidden="1" spans="1:5">
      <c r="A1489" s="97" t="s">
        <v>462</v>
      </c>
      <c r="B1489" s="97" t="s">
        <v>463</v>
      </c>
      <c r="C1489" s="106">
        <v>20.8185</v>
      </c>
      <c r="D1489" s="106">
        <v>20.8185</v>
      </c>
      <c r="E1489" s="106">
        <v>0</v>
      </c>
    </row>
    <row r="1490" ht="15" hidden="1" spans="1:5">
      <c r="A1490" s="97" t="s">
        <v>462</v>
      </c>
      <c r="B1490" s="97" t="s">
        <v>463</v>
      </c>
      <c r="C1490" s="106">
        <v>0</v>
      </c>
      <c r="D1490" s="106">
        <v>0</v>
      </c>
      <c r="E1490" s="106">
        <v>0</v>
      </c>
    </row>
    <row r="1491" ht="15" hidden="1" spans="1:5">
      <c r="A1491" s="97" t="s">
        <v>462</v>
      </c>
      <c r="B1491" s="97" t="s">
        <v>463</v>
      </c>
      <c r="C1491" s="106">
        <v>34.3451</v>
      </c>
      <c r="D1491" s="106">
        <v>34.3451</v>
      </c>
      <c r="E1491" s="106">
        <v>0</v>
      </c>
    </row>
    <row r="1492" ht="15" hidden="1" spans="1:5">
      <c r="A1492" s="97" t="s">
        <v>462</v>
      </c>
      <c r="B1492" s="97" t="s">
        <v>463</v>
      </c>
      <c r="C1492" s="106">
        <v>0</v>
      </c>
      <c r="D1492" s="106">
        <v>0</v>
      </c>
      <c r="E1492" s="106">
        <v>0</v>
      </c>
    </row>
    <row r="1493" ht="15" hidden="1" spans="1:5">
      <c r="A1493" s="97" t="s">
        <v>462</v>
      </c>
      <c r="B1493" s="97" t="s">
        <v>463</v>
      </c>
      <c r="C1493" s="106">
        <v>20.0932</v>
      </c>
      <c r="D1493" s="106">
        <v>20.0932</v>
      </c>
      <c r="E1493" s="106">
        <v>0</v>
      </c>
    </row>
    <row r="1494" ht="15" hidden="1" spans="1:5">
      <c r="A1494" s="97" t="s">
        <v>462</v>
      </c>
      <c r="B1494" s="97" t="s">
        <v>463</v>
      </c>
      <c r="C1494" s="106">
        <v>13.8431</v>
      </c>
      <c r="D1494" s="106">
        <v>13.8431</v>
      </c>
      <c r="E1494" s="106">
        <v>0</v>
      </c>
    </row>
    <row r="1495" ht="15" hidden="1" spans="1:5">
      <c r="A1495" s="97" t="s">
        <v>462</v>
      </c>
      <c r="B1495" s="97" t="s">
        <v>463</v>
      </c>
      <c r="C1495" s="106">
        <v>14.1926</v>
      </c>
      <c r="D1495" s="106">
        <v>14.1926</v>
      </c>
      <c r="E1495" s="106">
        <v>0</v>
      </c>
    </row>
    <row r="1496" ht="15" hidden="1" spans="1:5">
      <c r="A1496" s="97" t="s">
        <v>462</v>
      </c>
      <c r="B1496" s="97" t="s">
        <v>463</v>
      </c>
      <c r="C1496" s="106">
        <v>0</v>
      </c>
      <c r="D1496" s="106">
        <v>0</v>
      </c>
      <c r="E1496" s="106">
        <v>0</v>
      </c>
    </row>
    <row r="1497" ht="15" hidden="1" spans="1:5">
      <c r="A1497" s="97" t="s">
        <v>462</v>
      </c>
      <c r="B1497" s="97" t="s">
        <v>463</v>
      </c>
      <c r="C1497" s="106">
        <v>13.9058</v>
      </c>
      <c r="D1497" s="106">
        <v>13.9058</v>
      </c>
      <c r="E1497" s="106">
        <v>0</v>
      </c>
    </row>
    <row r="1498" ht="15" hidden="1" spans="1:5">
      <c r="A1498" s="97" t="s">
        <v>462</v>
      </c>
      <c r="B1498" s="97" t="s">
        <v>463</v>
      </c>
      <c r="C1498" s="106">
        <v>13.2994</v>
      </c>
      <c r="D1498" s="106">
        <v>13.2994</v>
      </c>
      <c r="E1498" s="106">
        <v>0</v>
      </c>
    </row>
    <row r="1499" ht="15" hidden="1" spans="1:5">
      <c r="A1499" s="97" t="s">
        <v>462</v>
      </c>
      <c r="B1499" s="97" t="s">
        <v>463</v>
      </c>
      <c r="C1499" s="106">
        <v>0</v>
      </c>
      <c r="D1499" s="106">
        <v>0</v>
      </c>
      <c r="E1499" s="106">
        <v>0</v>
      </c>
    </row>
    <row r="1500" ht="15" hidden="1" spans="1:5">
      <c r="A1500" s="97" t="s">
        <v>462</v>
      </c>
      <c r="B1500" s="97" t="s">
        <v>463</v>
      </c>
      <c r="C1500" s="106">
        <v>11.7782</v>
      </c>
      <c r="D1500" s="106">
        <v>11.7782</v>
      </c>
      <c r="E1500" s="106">
        <v>0</v>
      </c>
    </row>
    <row r="1501" ht="15" hidden="1" spans="1:5">
      <c r="A1501" s="97" t="s">
        <v>462</v>
      </c>
      <c r="B1501" s="97" t="s">
        <v>463</v>
      </c>
      <c r="C1501" s="106">
        <v>0</v>
      </c>
      <c r="D1501" s="106">
        <v>0</v>
      </c>
      <c r="E1501" s="106">
        <v>0</v>
      </c>
    </row>
    <row r="1502" ht="15" hidden="1" spans="1:5">
      <c r="A1502" s="97" t="s">
        <v>462</v>
      </c>
      <c r="B1502" s="97" t="s">
        <v>463</v>
      </c>
      <c r="C1502" s="106">
        <v>0</v>
      </c>
      <c r="D1502" s="106">
        <v>0</v>
      </c>
      <c r="E1502" s="106">
        <v>0</v>
      </c>
    </row>
    <row r="1503" ht="15" hidden="1" spans="1:5">
      <c r="A1503" s="97" t="s">
        <v>462</v>
      </c>
      <c r="B1503" s="97" t="s">
        <v>463</v>
      </c>
      <c r="C1503" s="106">
        <v>10.6288</v>
      </c>
      <c r="D1503" s="106">
        <v>10.6288</v>
      </c>
      <c r="E1503" s="106">
        <v>0</v>
      </c>
    </row>
    <row r="1504" ht="15" hidden="1" spans="1:5">
      <c r="A1504" s="97" t="s">
        <v>462</v>
      </c>
      <c r="B1504" s="97" t="s">
        <v>463</v>
      </c>
      <c r="C1504" s="106">
        <v>10.7172</v>
      </c>
      <c r="D1504" s="106">
        <v>10.7172</v>
      </c>
      <c r="E1504" s="106">
        <v>0</v>
      </c>
    </row>
    <row r="1505" ht="15" hidden="1" spans="1:5">
      <c r="A1505" s="97" t="s">
        <v>462</v>
      </c>
      <c r="B1505" s="97" t="s">
        <v>463</v>
      </c>
      <c r="C1505" s="106">
        <v>0</v>
      </c>
      <c r="D1505" s="106">
        <v>0</v>
      </c>
      <c r="E1505" s="106">
        <v>0</v>
      </c>
    </row>
    <row r="1506" ht="15" hidden="1" spans="1:5">
      <c r="A1506" s="97" t="s">
        <v>462</v>
      </c>
      <c r="B1506" s="97" t="s">
        <v>463</v>
      </c>
      <c r="C1506" s="106">
        <v>8.9706</v>
      </c>
      <c r="D1506" s="106">
        <v>8.9706</v>
      </c>
      <c r="E1506" s="106">
        <v>0</v>
      </c>
    </row>
    <row r="1507" ht="15" hidden="1" spans="1:5">
      <c r="A1507" s="97" t="s">
        <v>462</v>
      </c>
      <c r="B1507" s="97" t="s">
        <v>463</v>
      </c>
      <c r="C1507" s="106">
        <v>7.3213</v>
      </c>
      <c r="D1507" s="106">
        <v>7.3213</v>
      </c>
      <c r="E1507" s="106">
        <v>0</v>
      </c>
    </row>
    <row r="1508" ht="15" hidden="1" spans="1:5">
      <c r="A1508" s="97" t="s">
        <v>462</v>
      </c>
      <c r="B1508" s="97" t="s">
        <v>463</v>
      </c>
      <c r="C1508" s="106">
        <v>0</v>
      </c>
      <c r="D1508" s="106">
        <v>0</v>
      </c>
      <c r="E1508" s="106">
        <v>0</v>
      </c>
    </row>
    <row r="1509" ht="15" hidden="1" spans="1:5">
      <c r="A1509" s="97" t="s">
        <v>462</v>
      </c>
      <c r="B1509" s="97" t="s">
        <v>463</v>
      </c>
      <c r="C1509" s="106">
        <v>5.9292</v>
      </c>
      <c r="D1509" s="106">
        <v>5.9292</v>
      </c>
      <c r="E1509" s="106">
        <v>0</v>
      </c>
    </row>
    <row r="1510" ht="15" hidden="1" spans="1:5">
      <c r="A1510" s="97" t="s">
        <v>462</v>
      </c>
      <c r="B1510" s="97" t="s">
        <v>463</v>
      </c>
      <c r="C1510" s="106">
        <v>0</v>
      </c>
      <c r="D1510" s="106">
        <v>0</v>
      </c>
      <c r="E1510" s="106">
        <v>0</v>
      </c>
    </row>
    <row r="1511" ht="15" hidden="1" spans="1:5">
      <c r="A1511" s="97" t="s">
        <v>462</v>
      </c>
      <c r="B1511" s="97" t="s">
        <v>463</v>
      </c>
      <c r="C1511" s="106">
        <v>4.6141</v>
      </c>
      <c r="D1511" s="106">
        <v>4.6141</v>
      </c>
      <c r="E1511" s="106">
        <v>0</v>
      </c>
    </row>
    <row r="1512" ht="15" hidden="1" spans="1:5">
      <c r="A1512" s="97" t="s">
        <v>462</v>
      </c>
      <c r="B1512" s="97" t="s">
        <v>463</v>
      </c>
      <c r="C1512" s="106">
        <v>2.73</v>
      </c>
      <c r="D1512" s="106">
        <v>2.73</v>
      </c>
      <c r="E1512" s="106">
        <v>0</v>
      </c>
    </row>
    <row r="1513" ht="15" hidden="1" spans="1:5">
      <c r="A1513" s="97" t="s">
        <v>462</v>
      </c>
      <c r="B1513" s="97" t="s">
        <v>463</v>
      </c>
      <c r="C1513" s="106">
        <v>4.2173</v>
      </c>
      <c r="D1513" s="106">
        <v>4.2173</v>
      </c>
      <c r="E1513" s="106">
        <v>0</v>
      </c>
    </row>
    <row r="1514" ht="15" hidden="1" spans="1:5">
      <c r="A1514" s="97" t="s">
        <v>462</v>
      </c>
      <c r="B1514" s="97" t="s">
        <v>463</v>
      </c>
      <c r="C1514" s="106">
        <v>0</v>
      </c>
      <c r="D1514" s="106">
        <v>0</v>
      </c>
      <c r="E1514" s="106">
        <v>0</v>
      </c>
    </row>
    <row r="1515" ht="15" hidden="1" spans="1:5">
      <c r="A1515" s="97" t="s">
        <v>462</v>
      </c>
      <c r="B1515" s="97" t="s">
        <v>463</v>
      </c>
      <c r="C1515" s="106">
        <v>9.4138</v>
      </c>
      <c r="D1515" s="106">
        <v>9.4138</v>
      </c>
      <c r="E1515" s="106">
        <v>0</v>
      </c>
    </row>
    <row r="1516" ht="15" hidden="1" spans="1:5">
      <c r="A1516" s="97" t="s">
        <v>462</v>
      </c>
      <c r="B1516" s="97" t="s">
        <v>463</v>
      </c>
      <c r="C1516" s="106">
        <v>7.2012</v>
      </c>
      <c r="D1516" s="106">
        <v>7.2012</v>
      </c>
      <c r="E1516" s="106">
        <v>0</v>
      </c>
    </row>
    <row r="1517" ht="15" hidden="1" spans="1:5">
      <c r="A1517" s="97" t="s">
        <v>462</v>
      </c>
      <c r="B1517" s="97" t="s">
        <v>463</v>
      </c>
      <c r="C1517" s="106">
        <v>0</v>
      </c>
      <c r="D1517" s="106">
        <v>0</v>
      </c>
      <c r="E1517" s="106">
        <v>0</v>
      </c>
    </row>
    <row r="1518" ht="15" hidden="1" spans="1:5">
      <c r="A1518" s="97" t="s">
        <v>462</v>
      </c>
      <c r="B1518" s="97" t="s">
        <v>463</v>
      </c>
      <c r="C1518" s="106">
        <v>4.3906</v>
      </c>
      <c r="D1518" s="106">
        <v>4.3906</v>
      </c>
      <c r="E1518" s="106">
        <v>0</v>
      </c>
    </row>
    <row r="1519" ht="15" hidden="1" spans="1:5">
      <c r="A1519" s="97" t="s">
        <v>462</v>
      </c>
      <c r="B1519" s="97" t="s">
        <v>463</v>
      </c>
      <c r="C1519" s="106">
        <v>6.2795</v>
      </c>
      <c r="D1519" s="106">
        <v>6.2795</v>
      </c>
      <c r="E1519" s="106">
        <v>0</v>
      </c>
    </row>
    <row r="1520" ht="15" hidden="1" spans="1:5">
      <c r="A1520" s="97" t="s">
        <v>462</v>
      </c>
      <c r="B1520" s="97" t="s">
        <v>463</v>
      </c>
      <c r="C1520" s="106">
        <v>0</v>
      </c>
      <c r="D1520" s="106">
        <v>0</v>
      </c>
      <c r="E1520" s="106">
        <v>0</v>
      </c>
    </row>
    <row r="1521" ht="15" hidden="1" spans="1:5">
      <c r="A1521" s="97" t="s">
        <v>462</v>
      </c>
      <c r="B1521" s="97" t="s">
        <v>463</v>
      </c>
      <c r="C1521" s="106">
        <v>32.6192</v>
      </c>
      <c r="D1521" s="106">
        <v>32.6192</v>
      </c>
      <c r="E1521" s="106">
        <v>0</v>
      </c>
    </row>
    <row r="1522" ht="15" hidden="1" spans="1:5">
      <c r="A1522" s="97" t="s">
        <v>462</v>
      </c>
      <c r="B1522" s="97" t="s">
        <v>463</v>
      </c>
      <c r="C1522" s="106">
        <v>14.0566</v>
      </c>
      <c r="D1522" s="106">
        <v>14.0566</v>
      </c>
      <c r="E1522" s="106">
        <v>0</v>
      </c>
    </row>
    <row r="1523" ht="15" hidden="1" spans="1:5">
      <c r="A1523" s="97" t="s">
        <v>462</v>
      </c>
      <c r="B1523" s="97" t="s">
        <v>463</v>
      </c>
      <c r="C1523" s="106">
        <v>5.5009</v>
      </c>
      <c r="D1523" s="106">
        <v>5.5009</v>
      </c>
      <c r="E1523" s="106">
        <v>0</v>
      </c>
    </row>
    <row r="1524" ht="15" hidden="1" spans="1:5">
      <c r="A1524" s="97" t="s">
        <v>462</v>
      </c>
      <c r="B1524" s="97" t="s">
        <v>463</v>
      </c>
      <c r="C1524" s="106">
        <v>0</v>
      </c>
      <c r="D1524" s="106">
        <v>0</v>
      </c>
      <c r="E1524" s="106">
        <v>0</v>
      </c>
    </row>
    <row r="1525" ht="15" hidden="1" spans="1:5">
      <c r="A1525" s="97" t="s">
        <v>462</v>
      </c>
      <c r="B1525" s="97" t="s">
        <v>463</v>
      </c>
      <c r="C1525" s="106">
        <v>29.8454</v>
      </c>
      <c r="D1525" s="106">
        <v>29.8454</v>
      </c>
      <c r="E1525" s="106">
        <v>0</v>
      </c>
    </row>
    <row r="1526" ht="15" hidden="1" spans="1:5">
      <c r="A1526" s="97" t="s">
        <v>462</v>
      </c>
      <c r="B1526" s="97" t="s">
        <v>463</v>
      </c>
      <c r="C1526" s="106">
        <v>0</v>
      </c>
      <c r="D1526" s="106">
        <v>0</v>
      </c>
      <c r="E1526" s="106">
        <v>0</v>
      </c>
    </row>
    <row r="1527" ht="15" hidden="1" spans="1:5">
      <c r="A1527" s="97" t="s">
        <v>462</v>
      </c>
      <c r="B1527" s="97" t="s">
        <v>463</v>
      </c>
      <c r="C1527" s="106">
        <v>7.8995</v>
      </c>
      <c r="D1527" s="106">
        <v>7.8995</v>
      </c>
      <c r="E1527" s="106">
        <v>0</v>
      </c>
    </row>
    <row r="1528" ht="15" hidden="1" spans="1:5">
      <c r="A1528" s="97" t="s">
        <v>462</v>
      </c>
      <c r="B1528" s="97" t="s">
        <v>463</v>
      </c>
      <c r="C1528" s="106">
        <v>28.0194</v>
      </c>
      <c r="D1528" s="106">
        <v>28.0194</v>
      </c>
      <c r="E1528" s="106">
        <v>0</v>
      </c>
    </row>
    <row r="1529" ht="15" hidden="1" spans="1:5">
      <c r="A1529" s="97" t="s">
        <v>462</v>
      </c>
      <c r="B1529" s="97" t="s">
        <v>463</v>
      </c>
      <c r="C1529" s="106">
        <v>0</v>
      </c>
      <c r="D1529" s="106">
        <v>0</v>
      </c>
      <c r="E1529" s="106">
        <v>0</v>
      </c>
    </row>
    <row r="1530" ht="15" hidden="1" spans="1:5">
      <c r="A1530" s="97" t="s">
        <v>462</v>
      </c>
      <c r="B1530" s="97" t="s">
        <v>463</v>
      </c>
      <c r="C1530" s="106">
        <v>7.6306</v>
      </c>
      <c r="D1530" s="106">
        <v>7.6306</v>
      </c>
      <c r="E1530" s="106">
        <v>0</v>
      </c>
    </row>
    <row r="1531" ht="15" hidden="1" spans="1:5">
      <c r="A1531" s="97" t="s">
        <v>462</v>
      </c>
      <c r="B1531" s="97" t="s">
        <v>463</v>
      </c>
      <c r="C1531" s="106">
        <v>28.3105</v>
      </c>
      <c r="D1531" s="106">
        <v>28.3105</v>
      </c>
      <c r="E1531" s="106">
        <v>0</v>
      </c>
    </row>
    <row r="1532" ht="15" hidden="1" spans="1:5">
      <c r="A1532" s="97" t="s">
        <v>462</v>
      </c>
      <c r="B1532" s="97" t="s">
        <v>463</v>
      </c>
      <c r="C1532" s="106">
        <v>2.6792</v>
      </c>
      <c r="D1532" s="106">
        <v>2.6792</v>
      </c>
      <c r="E1532" s="106">
        <v>0</v>
      </c>
    </row>
    <row r="1533" ht="15" hidden="1" spans="1:5">
      <c r="A1533" s="97" t="s">
        <v>462</v>
      </c>
      <c r="B1533" s="97" t="s">
        <v>463</v>
      </c>
      <c r="C1533" s="106">
        <v>0</v>
      </c>
      <c r="D1533" s="106">
        <v>0</v>
      </c>
      <c r="E1533" s="106">
        <v>0</v>
      </c>
    </row>
    <row r="1534" ht="15" hidden="1" spans="1:5">
      <c r="A1534" s="97" t="s">
        <v>462</v>
      </c>
      <c r="B1534" s="97" t="s">
        <v>463</v>
      </c>
      <c r="C1534" s="106">
        <v>17.2247</v>
      </c>
      <c r="D1534" s="106">
        <v>17.2247</v>
      </c>
      <c r="E1534" s="106">
        <v>0</v>
      </c>
    </row>
    <row r="1535" ht="15" hidden="1" spans="1:5">
      <c r="A1535" s="97" t="s">
        <v>462</v>
      </c>
      <c r="B1535" s="97" t="s">
        <v>463</v>
      </c>
      <c r="C1535" s="106">
        <v>3.757</v>
      </c>
      <c r="D1535" s="106">
        <v>3.757</v>
      </c>
      <c r="E1535" s="106">
        <v>0</v>
      </c>
    </row>
    <row r="1536" ht="15" hidden="1" spans="1:5">
      <c r="A1536" s="97" t="s">
        <v>462</v>
      </c>
      <c r="B1536" s="97" t="s">
        <v>463</v>
      </c>
      <c r="C1536" s="106">
        <v>26.4546</v>
      </c>
      <c r="D1536" s="106">
        <v>26.4546</v>
      </c>
      <c r="E1536" s="106">
        <v>0</v>
      </c>
    </row>
    <row r="1537" ht="15" hidden="1" spans="1:5">
      <c r="A1537" s="97" t="s">
        <v>462</v>
      </c>
      <c r="B1537" s="97" t="s">
        <v>463</v>
      </c>
      <c r="C1537" s="106">
        <v>0</v>
      </c>
      <c r="D1537" s="106">
        <v>0</v>
      </c>
      <c r="E1537" s="106">
        <v>0</v>
      </c>
    </row>
    <row r="1538" ht="15" hidden="1" spans="1:5">
      <c r="A1538" s="97" t="s">
        <v>462</v>
      </c>
      <c r="B1538" s="97" t="s">
        <v>463</v>
      </c>
      <c r="C1538" s="106">
        <v>8.8102</v>
      </c>
      <c r="D1538" s="106">
        <v>8.8102</v>
      </c>
      <c r="E1538" s="106">
        <v>0</v>
      </c>
    </row>
    <row r="1539" ht="15" hidden="1" spans="1:5">
      <c r="A1539" s="97" t="s">
        <v>462</v>
      </c>
      <c r="B1539" s="97" t="s">
        <v>463</v>
      </c>
      <c r="C1539" s="106">
        <v>22.0728</v>
      </c>
      <c r="D1539" s="106">
        <v>22.0728</v>
      </c>
      <c r="E1539" s="106">
        <v>0</v>
      </c>
    </row>
    <row r="1540" ht="15" hidden="1" spans="1:5">
      <c r="A1540" s="97" t="s">
        <v>462</v>
      </c>
      <c r="B1540" s="97" t="s">
        <v>463</v>
      </c>
      <c r="C1540" s="106">
        <v>6.189</v>
      </c>
      <c r="D1540" s="106">
        <v>6.189</v>
      </c>
      <c r="E1540" s="106">
        <v>0</v>
      </c>
    </row>
    <row r="1541" ht="15" hidden="1" spans="1:5">
      <c r="A1541" s="97" t="s">
        <v>462</v>
      </c>
      <c r="B1541" s="97" t="s">
        <v>463</v>
      </c>
      <c r="C1541" s="106">
        <v>0</v>
      </c>
      <c r="D1541" s="106">
        <v>0</v>
      </c>
      <c r="E1541" s="106">
        <v>0</v>
      </c>
    </row>
    <row r="1542" ht="15" hidden="1" spans="1:5">
      <c r="A1542" s="97" t="s">
        <v>462</v>
      </c>
      <c r="B1542" s="97" t="s">
        <v>463</v>
      </c>
      <c r="C1542" s="106">
        <v>20.8781</v>
      </c>
      <c r="D1542" s="106">
        <v>20.8781</v>
      </c>
      <c r="E1542" s="106">
        <v>0</v>
      </c>
    </row>
    <row r="1543" ht="15" hidden="1" spans="1:5">
      <c r="A1543" s="97" t="s">
        <v>462</v>
      </c>
      <c r="B1543" s="97" t="s">
        <v>463</v>
      </c>
      <c r="C1543" s="106">
        <v>0</v>
      </c>
      <c r="D1543" s="106">
        <v>0</v>
      </c>
      <c r="E1543" s="106">
        <v>0</v>
      </c>
    </row>
    <row r="1544" ht="15" hidden="1" spans="1:5">
      <c r="A1544" s="97" t="s">
        <v>462</v>
      </c>
      <c r="B1544" s="97" t="s">
        <v>463</v>
      </c>
      <c r="C1544" s="106">
        <v>19.7356</v>
      </c>
      <c r="D1544" s="106">
        <v>19.7356</v>
      </c>
      <c r="E1544" s="106">
        <v>0</v>
      </c>
    </row>
    <row r="1545" ht="15" hidden="1" spans="1:5">
      <c r="A1545" s="97" t="s">
        <v>462</v>
      </c>
      <c r="B1545" s="97" t="s">
        <v>463</v>
      </c>
      <c r="C1545" s="106">
        <v>4.9176</v>
      </c>
      <c r="D1545" s="106">
        <v>4.9176</v>
      </c>
      <c r="E1545" s="106">
        <v>0</v>
      </c>
    </row>
    <row r="1546" ht="15" hidden="1" spans="1:5">
      <c r="A1546" s="97" t="s">
        <v>462</v>
      </c>
      <c r="B1546" s="97" t="s">
        <v>463</v>
      </c>
      <c r="C1546" s="106">
        <v>20.6208</v>
      </c>
      <c r="D1546" s="106">
        <v>20.6208</v>
      </c>
      <c r="E1546" s="106">
        <v>0</v>
      </c>
    </row>
    <row r="1547" ht="15" hidden="1" spans="1:5">
      <c r="A1547" s="97" t="s">
        <v>462</v>
      </c>
      <c r="B1547" s="97" t="s">
        <v>463</v>
      </c>
      <c r="C1547" s="106">
        <v>0</v>
      </c>
      <c r="D1547" s="106">
        <v>0</v>
      </c>
      <c r="E1547" s="106">
        <v>0</v>
      </c>
    </row>
    <row r="1548" ht="15" hidden="1" spans="1:5">
      <c r="A1548" s="97" t="s">
        <v>462</v>
      </c>
      <c r="B1548" s="97" t="s">
        <v>463</v>
      </c>
      <c r="C1548" s="106">
        <v>4.1865</v>
      </c>
      <c r="D1548" s="106">
        <v>4.1865</v>
      </c>
      <c r="E1548" s="106">
        <v>0</v>
      </c>
    </row>
    <row r="1549" ht="15" hidden="1" spans="1:5">
      <c r="A1549" s="97" t="s">
        <v>462</v>
      </c>
      <c r="B1549" s="97" t="s">
        <v>463</v>
      </c>
      <c r="C1549" s="106">
        <v>0</v>
      </c>
      <c r="D1549" s="106">
        <v>0</v>
      </c>
      <c r="E1549" s="106">
        <v>0</v>
      </c>
    </row>
    <row r="1550" ht="15" hidden="1" spans="1:5">
      <c r="A1550" s="97" t="s">
        <v>462</v>
      </c>
      <c r="B1550" s="97" t="s">
        <v>463</v>
      </c>
      <c r="C1550" s="106">
        <v>2.3855</v>
      </c>
      <c r="D1550" s="106">
        <v>2.3855</v>
      </c>
      <c r="E1550" s="106">
        <v>0</v>
      </c>
    </row>
    <row r="1551" ht="15" hidden="1" spans="1:5">
      <c r="A1551" s="97" t="s">
        <v>462</v>
      </c>
      <c r="B1551" s="97" t="s">
        <v>463</v>
      </c>
      <c r="C1551" s="106">
        <v>16.5059</v>
      </c>
      <c r="D1551" s="106">
        <v>16.5059</v>
      </c>
      <c r="E1551" s="106">
        <v>0</v>
      </c>
    </row>
    <row r="1552" ht="15" hidden="1" spans="1:5">
      <c r="A1552" s="97" t="s">
        <v>462</v>
      </c>
      <c r="B1552" s="97" t="s">
        <v>463</v>
      </c>
      <c r="C1552" s="106">
        <v>0</v>
      </c>
      <c r="D1552" s="106">
        <v>0</v>
      </c>
      <c r="E1552" s="106">
        <v>0</v>
      </c>
    </row>
    <row r="1553" ht="15" hidden="1" spans="1:5">
      <c r="A1553" s="97" t="s">
        <v>462</v>
      </c>
      <c r="B1553" s="97" t="s">
        <v>463</v>
      </c>
      <c r="C1553" s="106">
        <v>0</v>
      </c>
      <c r="D1553" s="106">
        <v>0</v>
      </c>
      <c r="E1553" s="106">
        <v>0</v>
      </c>
    </row>
    <row r="1554" ht="15" hidden="1" spans="1:5">
      <c r="A1554" s="97" t="s">
        <v>462</v>
      </c>
      <c r="B1554" s="97" t="s">
        <v>463</v>
      </c>
      <c r="C1554" s="106">
        <v>0</v>
      </c>
      <c r="D1554" s="106">
        <v>0</v>
      </c>
      <c r="E1554" s="106">
        <v>0</v>
      </c>
    </row>
    <row r="1555" ht="15" hidden="1" spans="1:5">
      <c r="A1555" s="97" t="s">
        <v>462</v>
      </c>
      <c r="B1555" s="97" t="s">
        <v>463</v>
      </c>
      <c r="C1555" s="106">
        <v>0</v>
      </c>
      <c r="D1555" s="106">
        <v>0</v>
      </c>
      <c r="E1555" s="106">
        <v>0</v>
      </c>
    </row>
    <row r="1556" ht="28.5" customHeight="1" spans="1:5">
      <c r="A1556" s="97" t="s">
        <v>464</v>
      </c>
      <c r="B1556" s="97" t="s">
        <v>465</v>
      </c>
      <c r="C1556" s="106">
        <f>SUM(C1557:C1909)</f>
        <v>235.0098</v>
      </c>
      <c r="D1556" s="106">
        <f>SUM(D1557:D1909)</f>
        <v>235.0098</v>
      </c>
      <c r="E1556" s="106">
        <f>SUM(E1557:E1909)</f>
        <v>0</v>
      </c>
    </row>
    <row r="1557" ht="15" hidden="1" spans="1:5">
      <c r="A1557" s="97" t="s">
        <v>464</v>
      </c>
      <c r="B1557" s="97" t="s">
        <v>465</v>
      </c>
      <c r="C1557" s="106">
        <v>0.5447</v>
      </c>
      <c r="D1557" s="106">
        <v>0.5447</v>
      </c>
      <c r="E1557" s="106">
        <v>0</v>
      </c>
    </row>
    <row r="1558" ht="15" hidden="1" spans="1:5">
      <c r="A1558" s="97" t="s">
        <v>464</v>
      </c>
      <c r="B1558" s="97" t="s">
        <v>465</v>
      </c>
      <c r="C1558" s="106">
        <v>0.5601</v>
      </c>
      <c r="D1558" s="106">
        <v>0.5601</v>
      </c>
      <c r="E1558" s="106">
        <v>0</v>
      </c>
    </row>
    <row r="1559" ht="15" hidden="1" spans="1:5">
      <c r="A1559" s="97" t="s">
        <v>464</v>
      </c>
      <c r="B1559" s="97" t="s">
        <v>465</v>
      </c>
      <c r="C1559" s="106">
        <v>0.2179</v>
      </c>
      <c r="D1559" s="106">
        <v>0.2179</v>
      </c>
      <c r="E1559" s="106">
        <v>0</v>
      </c>
    </row>
    <row r="1560" ht="15" hidden="1" spans="1:5">
      <c r="A1560" s="97" t="s">
        <v>464</v>
      </c>
      <c r="B1560" s="97" t="s">
        <v>465</v>
      </c>
      <c r="C1560" s="106">
        <v>0</v>
      </c>
      <c r="D1560" s="106">
        <v>0</v>
      </c>
      <c r="E1560" s="106">
        <v>0</v>
      </c>
    </row>
    <row r="1561" ht="15" hidden="1" spans="1:5">
      <c r="A1561" s="97" t="s">
        <v>464</v>
      </c>
      <c r="B1561" s="97" t="s">
        <v>465</v>
      </c>
      <c r="C1561" s="106">
        <v>0.6444</v>
      </c>
      <c r="D1561" s="106">
        <v>0.6444</v>
      </c>
      <c r="E1561" s="106">
        <v>0</v>
      </c>
    </row>
    <row r="1562" ht="15" hidden="1" spans="1:5">
      <c r="A1562" s="97" t="s">
        <v>464</v>
      </c>
      <c r="B1562" s="97" t="s">
        <v>465</v>
      </c>
      <c r="C1562" s="106">
        <v>0.0674</v>
      </c>
      <c r="D1562" s="106">
        <v>0.0674</v>
      </c>
      <c r="E1562" s="106">
        <v>0</v>
      </c>
    </row>
    <row r="1563" ht="15" hidden="1" spans="1:5">
      <c r="A1563" s="97" t="s">
        <v>464</v>
      </c>
      <c r="B1563" s="97" t="s">
        <v>465</v>
      </c>
      <c r="C1563" s="106">
        <v>0.027</v>
      </c>
      <c r="D1563" s="106">
        <v>0.027</v>
      </c>
      <c r="E1563" s="106">
        <v>0</v>
      </c>
    </row>
    <row r="1564" ht="15" hidden="1" spans="1:5">
      <c r="A1564" s="97" t="s">
        <v>464</v>
      </c>
      <c r="B1564" s="97" t="s">
        <v>465</v>
      </c>
      <c r="C1564" s="106">
        <v>0.446</v>
      </c>
      <c r="D1564" s="106">
        <v>0.446</v>
      </c>
      <c r="E1564" s="106">
        <v>0</v>
      </c>
    </row>
    <row r="1565" ht="15" hidden="1" spans="1:5">
      <c r="A1565" s="97" t="s">
        <v>464</v>
      </c>
      <c r="B1565" s="97" t="s">
        <v>465</v>
      </c>
      <c r="C1565" s="106">
        <v>0.7172</v>
      </c>
      <c r="D1565" s="106">
        <v>0.7172</v>
      </c>
      <c r="E1565" s="106">
        <v>0</v>
      </c>
    </row>
    <row r="1566" ht="15" hidden="1" spans="1:5">
      <c r="A1566" s="97" t="s">
        <v>464</v>
      </c>
      <c r="B1566" s="97" t="s">
        <v>465</v>
      </c>
      <c r="C1566" s="106">
        <v>0.921</v>
      </c>
      <c r="D1566" s="106">
        <v>0.921</v>
      </c>
      <c r="E1566" s="106">
        <v>0</v>
      </c>
    </row>
    <row r="1567" ht="15" hidden="1" spans="1:5">
      <c r="A1567" s="97" t="s">
        <v>464</v>
      </c>
      <c r="B1567" s="97" t="s">
        <v>465</v>
      </c>
      <c r="C1567" s="106">
        <v>0.3684</v>
      </c>
      <c r="D1567" s="106">
        <v>0.3684</v>
      </c>
      <c r="E1567" s="106">
        <v>0</v>
      </c>
    </row>
    <row r="1568" ht="15" hidden="1" spans="1:5">
      <c r="A1568" s="97" t="s">
        <v>464</v>
      </c>
      <c r="B1568" s="97" t="s">
        <v>465</v>
      </c>
      <c r="C1568" s="106">
        <v>0.1296</v>
      </c>
      <c r="D1568" s="106">
        <v>0.1296</v>
      </c>
      <c r="E1568" s="106">
        <v>0</v>
      </c>
    </row>
    <row r="1569" ht="15" hidden="1" spans="1:5">
      <c r="A1569" s="97" t="s">
        <v>464</v>
      </c>
      <c r="B1569" s="97" t="s">
        <v>465</v>
      </c>
      <c r="C1569" s="106">
        <v>0</v>
      </c>
      <c r="D1569" s="106">
        <v>0</v>
      </c>
      <c r="E1569" s="106">
        <v>0</v>
      </c>
    </row>
    <row r="1570" ht="15" hidden="1" spans="1:5">
      <c r="A1570" s="97" t="s">
        <v>464</v>
      </c>
      <c r="B1570" s="97" t="s">
        <v>465</v>
      </c>
      <c r="C1570" s="106">
        <v>0.3238</v>
      </c>
      <c r="D1570" s="106">
        <v>0.3238</v>
      </c>
      <c r="E1570" s="106">
        <v>0</v>
      </c>
    </row>
    <row r="1571" ht="15" hidden="1" spans="1:5">
      <c r="A1571" s="97" t="s">
        <v>464</v>
      </c>
      <c r="B1571" s="97" t="s">
        <v>465</v>
      </c>
      <c r="C1571" s="106">
        <v>0</v>
      </c>
      <c r="D1571" s="106">
        <v>0</v>
      </c>
      <c r="E1571" s="106">
        <v>0</v>
      </c>
    </row>
    <row r="1572" ht="15" hidden="1" spans="1:5">
      <c r="A1572" s="97" t="s">
        <v>464</v>
      </c>
      <c r="B1572" s="97" t="s">
        <v>465</v>
      </c>
      <c r="C1572" s="106">
        <v>0.326</v>
      </c>
      <c r="D1572" s="106">
        <v>0.326</v>
      </c>
      <c r="E1572" s="106">
        <v>0</v>
      </c>
    </row>
    <row r="1573" ht="15" hidden="1" spans="1:5">
      <c r="A1573" s="97" t="s">
        <v>464</v>
      </c>
      <c r="B1573" s="97" t="s">
        <v>465</v>
      </c>
      <c r="C1573" s="106">
        <v>0.1304</v>
      </c>
      <c r="D1573" s="106">
        <v>0.1304</v>
      </c>
      <c r="E1573" s="106">
        <v>0</v>
      </c>
    </row>
    <row r="1574" ht="15" hidden="1" spans="1:5">
      <c r="A1574" s="97" t="s">
        <v>464</v>
      </c>
      <c r="B1574" s="97" t="s">
        <v>465</v>
      </c>
      <c r="C1574" s="106">
        <v>0.1081</v>
      </c>
      <c r="D1574" s="106">
        <v>0.1081</v>
      </c>
      <c r="E1574" s="106">
        <v>0</v>
      </c>
    </row>
    <row r="1575" ht="15" hidden="1" spans="1:5">
      <c r="A1575" s="97" t="s">
        <v>464</v>
      </c>
      <c r="B1575" s="97" t="s">
        <v>465</v>
      </c>
      <c r="C1575" s="106">
        <v>0</v>
      </c>
      <c r="D1575" s="106">
        <v>0</v>
      </c>
      <c r="E1575" s="106">
        <v>0</v>
      </c>
    </row>
    <row r="1576" ht="15" hidden="1" spans="1:5">
      <c r="A1576" s="97" t="s">
        <v>464</v>
      </c>
      <c r="B1576" s="97" t="s">
        <v>465</v>
      </c>
      <c r="C1576" s="106">
        <v>0.4037</v>
      </c>
      <c r="D1576" s="106">
        <v>0.4037</v>
      </c>
      <c r="E1576" s="106">
        <v>0</v>
      </c>
    </row>
    <row r="1577" ht="15" hidden="1" spans="1:5">
      <c r="A1577" s="97" t="s">
        <v>464</v>
      </c>
      <c r="B1577" s="97" t="s">
        <v>465</v>
      </c>
      <c r="C1577" s="106">
        <v>0.2703</v>
      </c>
      <c r="D1577" s="106">
        <v>0.2703</v>
      </c>
      <c r="E1577" s="106">
        <v>0</v>
      </c>
    </row>
    <row r="1578" ht="15" hidden="1" spans="1:5">
      <c r="A1578" s="97" t="s">
        <v>464</v>
      </c>
      <c r="B1578" s="97" t="s">
        <v>465</v>
      </c>
      <c r="C1578" s="106">
        <v>0.3478</v>
      </c>
      <c r="D1578" s="106">
        <v>0.3478</v>
      </c>
      <c r="E1578" s="106">
        <v>0</v>
      </c>
    </row>
    <row r="1579" ht="15" hidden="1" spans="1:5">
      <c r="A1579" s="97" t="s">
        <v>464</v>
      </c>
      <c r="B1579" s="97" t="s">
        <v>465</v>
      </c>
      <c r="C1579" s="106">
        <v>0.3308</v>
      </c>
      <c r="D1579" s="106">
        <v>0.3308</v>
      </c>
      <c r="E1579" s="106">
        <v>0</v>
      </c>
    </row>
    <row r="1580" ht="15" hidden="1" spans="1:5">
      <c r="A1580" s="97" t="s">
        <v>464</v>
      </c>
      <c r="B1580" s="97" t="s">
        <v>465</v>
      </c>
      <c r="C1580" s="106">
        <v>0</v>
      </c>
      <c r="D1580" s="106">
        <v>0</v>
      </c>
      <c r="E1580" s="106">
        <v>0</v>
      </c>
    </row>
    <row r="1581" ht="15" hidden="1" spans="1:5">
      <c r="A1581" s="97" t="s">
        <v>464</v>
      </c>
      <c r="B1581" s="97" t="s">
        <v>465</v>
      </c>
      <c r="C1581" s="106">
        <v>0.1324</v>
      </c>
      <c r="D1581" s="106">
        <v>0.1324</v>
      </c>
      <c r="E1581" s="106">
        <v>0</v>
      </c>
    </row>
    <row r="1582" ht="15" hidden="1" spans="1:5">
      <c r="A1582" s="97" t="s">
        <v>464</v>
      </c>
      <c r="B1582" s="97" t="s">
        <v>465</v>
      </c>
      <c r="C1582" s="106">
        <v>0.3435</v>
      </c>
      <c r="D1582" s="106">
        <v>0.3435</v>
      </c>
      <c r="E1582" s="106">
        <v>0</v>
      </c>
    </row>
    <row r="1583" ht="15" hidden="1" spans="1:5">
      <c r="A1583" s="97" t="s">
        <v>464</v>
      </c>
      <c r="B1583" s="97" t="s">
        <v>465</v>
      </c>
      <c r="C1583" s="106">
        <v>0</v>
      </c>
      <c r="D1583" s="106">
        <v>0</v>
      </c>
      <c r="E1583" s="106">
        <v>0</v>
      </c>
    </row>
    <row r="1584" ht="15" hidden="1" spans="1:5">
      <c r="A1584" s="97" t="s">
        <v>464</v>
      </c>
      <c r="B1584" s="97" t="s">
        <v>465</v>
      </c>
      <c r="C1584" s="106">
        <v>0</v>
      </c>
      <c r="D1584" s="106">
        <v>0</v>
      </c>
      <c r="E1584" s="106">
        <v>0</v>
      </c>
    </row>
    <row r="1585" ht="15" hidden="1" spans="1:5">
      <c r="A1585" s="97" t="s">
        <v>464</v>
      </c>
      <c r="B1585" s="97" t="s">
        <v>465</v>
      </c>
      <c r="C1585" s="106">
        <v>0.9503</v>
      </c>
      <c r="D1585" s="106">
        <v>0.9503</v>
      </c>
      <c r="E1585" s="106">
        <v>0</v>
      </c>
    </row>
    <row r="1586" ht="15" hidden="1" spans="1:5">
      <c r="A1586" s="97" t="s">
        <v>464</v>
      </c>
      <c r="B1586" s="97" t="s">
        <v>465</v>
      </c>
      <c r="C1586" s="106">
        <v>0.3815</v>
      </c>
      <c r="D1586" s="106">
        <v>0.3815</v>
      </c>
      <c r="E1586" s="106">
        <v>0</v>
      </c>
    </row>
    <row r="1587" ht="15" hidden="1" spans="1:5">
      <c r="A1587" s="97" t="s">
        <v>464</v>
      </c>
      <c r="B1587" s="97" t="s">
        <v>465</v>
      </c>
      <c r="C1587" s="106">
        <v>0</v>
      </c>
      <c r="D1587" s="106">
        <v>0</v>
      </c>
      <c r="E1587" s="106">
        <v>0</v>
      </c>
    </row>
    <row r="1588" ht="15" hidden="1" spans="1:5">
      <c r="A1588" s="97" t="s">
        <v>464</v>
      </c>
      <c r="B1588" s="97" t="s">
        <v>465</v>
      </c>
      <c r="C1588" s="106">
        <v>0.1526</v>
      </c>
      <c r="D1588" s="106">
        <v>0.1526</v>
      </c>
      <c r="E1588" s="106">
        <v>0</v>
      </c>
    </row>
    <row r="1589" ht="15" hidden="1" spans="1:5">
      <c r="A1589" s="97" t="s">
        <v>464</v>
      </c>
      <c r="B1589" s="97" t="s">
        <v>465</v>
      </c>
      <c r="C1589" s="106">
        <v>0.1986</v>
      </c>
      <c r="D1589" s="106">
        <v>0.1986</v>
      </c>
      <c r="E1589" s="106">
        <v>0</v>
      </c>
    </row>
    <row r="1590" ht="15" hidden="1" spans="1:5">
      <c r="A1590" s="97" t="s">
        <v>464</v>
      </c>
      <c r="B1590" s="97" t="s">
        <v>465</v>
      </c>
      <c r="C1590" s="106">
        <v>0.5214</v>
      </c>
      <c r="D1590" s="106">
        <v>0.5214</v>
      </c>
      <c r="E1590" s="106">
        <v>0</v>
      </c>
    </row>
    <row r="1591" ht="15" hidden="1" spans="1:5">
      <c r="A1591" s="97" t="s">
        <v>464</v>
      </c>
      <c r="B1591" s="97" t="s">
        <v>465</v>
      </c>
      <c r="C1591" s="106">
        <v>0.2086</v>
      </c>
      <c r="D1591" s="106">
        <v>0.2086</v>
      </c>
      <c r="E1591" s="106">
        <v>0</v>
      </c>
    </row>
    <row r="1592" ht="15" hidden="1" spans="1:5">
      <c r="A1592" s="97" t="s">
        <v>464</v>
      </c>
      <c r="B1592" s="97" t="s">
        <v>465</v>
      </c>
      <c r="C1592" s="106">
        <v>0</v>
      </c>
      <c r="D1592" s="106">
        <v>0</v>
      </c>
      <c r="E1592" s="106">
        <v>0</v>
      </c>
    </row>
    <row r="1593" ht="15" hidden="1" spans="1:5">
      <c r="A1593" s="97" t="s">
        <v>464</v>
      </c>
      <c r="B1593" s="97" t="s">
        <v>465</v>
      </c>
      <c r="C1593" s="106">
        <v>0.4525</v>
      </c>
      <c r="D1593" s="106">
        <v>0.4525</v>
      </c>
      <c r="E1593" s="106">
        <v>0</v>
      </c>
    </row>
    <row r="1594" ht="15" hidden="1" spans="1:5">
      <c r="A1594" s="97" t="s">
        <v>464</v>
      </c>
      <c r="B1594" s="97" t="s">
        <v>465</v>
      </c>
      <c r="C1594" s="106">
        <v>0.4765</v>
      </c>
      <c r="D1594" s="106">
        <v>0.4765</v>
      </c>
      <c r="E1594" s="106">
        <v>0</v>
      </c>
    </row>
    <row r="1595" ht="15" hidden="1" spans="1:5">
      <c r="A1595" s="97" t="s">
        <v>464</v>
      </c>
      <c r="B1595" s="97" t="s">
        <v>465</v>
      </c>
      <c r="C1595" s="106">
        <v>1.1912</v>
      </c>
      <c r="D1595" s="106">
        <v>1.1912</v>
      </c>
      <c r="E1595" s="106">
        <v>0</v>
      </c>
    </row>
    <row r="1596" ht="15" hidden="1" spans="1:5">
      <c r="A1596" s="97" t="s">
        <v>464</v>
      </c>
      <c r="B1596" s="97" t="s">
        <v>465</v>
      </c>
      <c r="C1596" s="106">
        <v>0</v>
      </c>
      <c r="D1596" s="106">
        <v>0</v>
      </c>
      <c r="E1596" s="106">
        <v>0</v>
      </c>
    </row>
    <row r="1597" ht="15" hidden="1" spans="1:5">
      <c r="A1597" s="97" t="s">
        <v>464</v>
      </c>
      <c r="B1597" s="97" t="s">
        <v>465</v>
      </c>
      <c r="C1597" s="106">
        <v>0.2648</v>
      </c>
      <c r="D1597" s="106">
        <v>0.2648</v>
      </c>
      <c r="E1597" s="106">
        <v>0</v>
      </c>
    </row>
    <row r="1598" ht="15" hidden="1" spans="1:5">
      <c r="A1598" s="97" t="s">
        <v>464</v>
      </c>
      <c r="B1598" s="97" t="s">
        <v>465</v>
      </c>
      <c r="C1598" s="106">
        <v>0</v>
      </c>
      <c r="D1598" s="106">
        <v>0</v>
      </c>
      <c r="E1598" s="106">
        <v>0</v>
      </c>
    </row>
    <row r="1599" ht="15" hidden="1" spans="1:5">
      <c r="A1599" s="97" t="s">
        <v>464</v>
      </c>
      <c r="B1599" s="97" t="s">
        <v>465</v>
      </c>
      <c r="C1599" s="106">
        <v>0.0798</v>
      </c>
      <c r="D1599" s="106">
        <v>0.0798</v>
      </c>
      <c r="E1599" s="106">
        <v>0</v>
      </c>
    </row>
    <row r="1600" ht="15" hidden="1" spans="1:5">
      <c r="A1600" s="97" t="s">
        <v>464</v>
      </c>
      <c r="B1600" s="97" t="s">
        <v>465</v>
      </c>
      <c r="C1600" s="106">
        <v>0.1995</v>
      </c>
      <c r="D1600" s="106">
        <v>0.1995</v>
      </c>
      <c r="E1600" s="106">
        <v>0</v>
      </c>
    </row>
    <row r="1601" ht="15" hidden="1" spans="1:5">
      <c r="A1601" s="97" t="s">
        <v>464</v>
      </c>
      <c r="B1601" s="97" t="s">
        <v>465</v>
      </c>
      <c r="C1601" s="106">
        <v>6.2229</v>
      </c>
      <c r="D1601" s="106">
        <v>6.2229</v>
      </c>
      <c r="E1601" s="106">
        <v>0</v>
      </c>
    </row>
    <row r="1602" ht="15" hidden="1" spans="1:5">
      <c r="A1602" s="97" t="s">
        <v>464</v>
      </c>
      <c r="B1602" s="97" t="s">
        <v>465</v>
      </c>
      <c r="C1602" s="106">
        <v>0.1722</v>
      </c>
      <c r="D1602" s="106">
        <v>0.1722</v>
      </c>
      <c r="E1602" s="106">
        <v>0</v>
      </c>
    </row>
    <row r="1603" ht="15" hidden="1" spans="1:5">
      <c r="A1603" s="97" t="s">
        <v>464</v>
      </c>
      <c r="B1603" s="97" t="s">
        <v>465</v>
      </c>
      <c r="C1603" s="106">
        <v>0.1561</v>
      </c>
      <c r="D1603" s="106">
        <v>0.1561</v>
      </c>
      <c r="E1603" s="106">
        <v>0</v>
      </c>
    </row>
    <row r="1604" ht="15" hidden="1" spans="1:5">
      <c r="A1604" s="97" t="s">
        <v>464</v>
      </c>
      <c r="B1604" s="97" t="s">
        <v>465</v>
      </c>
      <c r="C1604" s="106">
        <v>0.0625</v>
      </c>
      <c r="D1604" s="106">
        <v>0.0625</v>
      </c>
      <c r="E1604" s="106">
        <v>0</v>
      </c>
    </row>
    <row r="1605" ht="15" hidden="1" spans="1:5">
      <c r="A1605" s="97" t="s">
        <v>464</v>
      </c>
      <c r="B1605" s="97" t="s">
        <v>465</v>
      </c>
      <c r="C1605" s="106">
        <v>0</v>
      </c>
      <c r="D1605" s="106">
        <v>0</v>
      </c>
      <c r="E1605" s="106">
        <v>0</v>
      </c>
    </row>
    <row r="1606" ht="15" hidden="1" spans="1:5">
      <c r="A1606" s="97" t="s">
        <v>464</v>
      </c>
      <c r="B1606" s="97" t="s">
        <v>465</v>
      </c>
      <c r="C1606" s="106">
        <v>0</v>
      </c>
      <c r="D1606" s="106">
        <v>0</v>
      </c>
      <c r="E1606" s="106">
        <v>0</v>
      </c>
    </row>
    <row r="1607" ht="15" hidden="1" spans="1:5">
      <c r="A1607" s="97" t="s">
        <v>464</v>
      </c>
      <c r="B1607" s="97" t="s">
        <v>465</v>
      </c>
      <c r="C1607" s="106">
        <v>0.2679</v>
      </c>
      <c r="D1607" s="106">
        <v>0.2679</v>
      </c>
      <c r="E1607" s="106">
        <v>0</v>
      </c>
    </row>
    <row r="1608" ht="15" hidden="1" spans="1:5">
      <c r="A1608" s="97" t="s">
        <v>464</v>
      </c>
      <c r="B1608" s="97" t="s">
        <v>465</v>
      </c>
      <c r="C1608" s="106">
        <v>0.1072</v>
      </c>
      <c r="D1608" s="106">
        <v>0.1072</v>
      </c>
      <c r="E1608" s="106">
        <v>0</v>
      </c>
    </row>
    <row r="1609" ht="15" hidden="1" spans="1:5">
      <c r="A1609" s="97" t="s">
        <v>464</v>
      </c>
      <c r="B1609" s="97" t="s">
        <v>465</v>
      </c>
      <c r="C1609" s="106">
        <v>0.1206</v>
      </c>
      <c r="D1609" s="106">
        <v>0.1206</v>
      </c>
      <c r="E1609" s="106">
        <v>0</v>
      </c>
    </row>
    <row r="1610" ht="15" hidden="1" spans="1:5">
      <c r="A1610" s="97" t="s">
        <v>464</v>
      </c>
      <c r="B1610" s="97" t="s">
        <v>465</v>
      </c>
      <c r="C1610" s="106">
        <v>0.8436</v>
      </c>
      <c r="D1610" s="106">
        <v>0.8436</v>
      </c>
      <c r="E1610" s="106">
        <v>0</v>
      </c>
    </row>
    <row r="1611" ht="15" hidden="1" spans="1:5">
      <c r="A1611" s="97" t="s">
        <v>464</v>
      </c>
      <c r="B1611" s="97" t="s">
        <v>465</v>
      </c>
      <c r="C1611" s="106">
        <v>0.1216</v>
      </c>
      <c r="D1611" s="106">
        <v>0.1216</v>
      </c>
      <c r="E1611" s="106">
        <v>0</v>
      </c>
    </row>
    <row r="1612" ht="15" hidden="1" spans="1:5">
      <c r="A1612" s="97" t="s">
        <v>464</v>
      </c>
      <c r="B1612" s="97" t="s">
        <v>465</v>
      </c>
      <c r="C1612" s="106">
        <v>0.0487</v>
      </c>
      <c r="D1612" s="106">
        <v>0.0487</v>
      </c>
      <c r="E1612" s="106">
        <v>0</v>
      </c>
    </row>
    <row r="1613" ht="15" hidden="1" spans="1:5">
      <c r="A1613" s="97" t="s">
        <v>464</v>
      </c>
      <c r="B1613" s="97" t="s">
        <v>465</v>
      </c>
      <c r="C1613" s="106">
        <v>0</v>
      </c>
      <c r="D1613" s="106">
        <v>0</v>
      </c>
      <c r="E1613" s="106">
        <v>0</v>
      </c>
    </row>
    <row r="1614" ht="15" hidden="1" spans="1:5">
      <c r="A1614" s="97" t="s">
        <v>464</v>
      </c>
      <c r="B1614" s="97" t="s">
        <v>465</v>
      </c>
      <c r="C1614" s="106">
        <v>0.0328</v>
      </c>
      <c r="D1614" s="106">
        <v>0.0328</v>
      </c>
      <c r="E1614" s="106">
        <v>0</v>
      </c>
    </row>
    <row r="1615" ht="15" hidden="1" spans="1:5">
      <c r="A1615" s="97" t="s">
        <v>464</v>
      </c>
      <c r="B1615" s="97" t="s">
        <v>465</v>
      </c>
      <c r="C1615" s="106">
        <v>0.1923</v>
      </c>
      <c r="D1615" s="106">
        <v>0.1923</v>
      </c>
      <c r="E1615" s="106">
        <v>0</v>
      </c>
    </row>
    <row r="1616" ht="15" hidden="1" spans="1:5">
      <c r="A1616" s="97" t="s">
        <v>464</v>
      </c>
      <c r="B1616" s="97" t="s">
        <v>465</v>
      </c>
      <c r="C1616" s="106">
        <v>0.4807</v>
      </c>
      <c r="D1616" s="106">
        <v>0.4807</v>
      </c>
      <c r="E1616" s="106">
        <v>0</v>
      </c>
    </row>
    <row r="1617" ht="15" hidden="1" spans="1:5">
      <c r="A1617" s="97" t="s">
        <v>464</v>
      </c>
      <c r="B1617" s="97" t="s">
        <v>465</v>
      </c>
      <c r="C1617" s="106">
        <v>0.1364</v>
      </c>
      <c r="D1617" s="106">
        <v>0.1364</v>
      </c>
      <c r="E1617" s="106">
        <v>0</v>
      </c>
    </row>
    <row r="1618" ht="15" hidden="1" spans="1:5">
      <c r="A1618" s="97" t="s">
        <v>464</v>
      </c>
      <c r="B1618" s="97" t="s">
        <v>465</v>
      </c>
      <c r="C1618" s="106">
        <v>0.341</v>
      </c>
      <c r="D1618" s="106">
        <v>0.341</v>
      </c>
      <c r="E1618" s="106">
        <v>0</v>
      </c>
    </row>
    <row r="1619" ht="15" hidden="1" spans="1:5">
      <c r="A1619" s="97" t="s">
        <v>464</v>
      </c>
      <c r="B1619" s="97" t="s">
        <v>465</v>
      </c>
      <c r="C1619" s="106">
        <v>0.1277</v>
      </c>
      <c r="D1619" s="106">
        <v>0.1277</v>
      </c>
      <c r="E1619" s="106">
        <v>0</v>
      </c>
    </row>
    <row r="1620" ht="15" hidden="1" spans="1:5">
      <c r="A1620" s="97" t="s">
        <v>464</v>
      </c>
      <c r="B1620" s="97" t="s">
        <v>465</v>
      </c>
      <c r="C1620" s="106">
        <v>0</v>
      </c>
      <c r="D1620" s="106">
        <v>0</v>
      </c>
      <c r="E1620" s="106">
        <v>0</v>
      </c>
    </row>
    <row r="1621" ht="15" hidden="1" spans="1:5">
      <c r="A1621" s="97" t="s">
        <v>464</v>
      </c>
      <c r="B1621" s="97" t="s">
        <v>465</v>
      </c>
      <c r="C1621" s="106">
        <v>0.2086</v>
      </c>
      <c r="D1621" s="106">
        <v>0.2086</v>
      </c>
      <c r="E1621" s="106">
        <v>0</v>
      </c>
    </row>
    <row r="1622" ht="15" hidden="1" spans="1:5">
      <c r="A1622" s="97" t="s">
        <v>464</v>
      </c>
      <c r="B1622" s="97" t="s">
        <v>465</v>
      </c>
      <c r="C1622" s="106">
        <v>0.5214</v>
      </c>
      <c r="D1622" s="106">
        <v>0.5214</v>
      </c>
      <c r="E1622" s="106">
        <v>0</v>
      </c>
    </row>
    <row r="1623" ht="15" hidden="1" spans="1:5">
      <c r="A1623" s="97" t="s">
        <v>464</v>
      </c>
      <c r="B1623" s="97" t="s">
        <v>465</v>
      </c>
      <c r="C1623" s="106">
        <v>0.1814</v>
      </c>
      <c r="D1623" s="106">
        <v>0.1814</v>
      </c>
      <c r="E1623" s="106">
        <v>0</v>
      </c>
    </row>
    <row r="1624" ht="15" hidden="1" spans="1:5">
      <c r="A1624" s="97" t="s">
        <v>464</v>
      </c>
      <c r="B1624" s="97" t="s">
        <v>465</v>
      </c>
      <c r="C1624" s="106">
        <v>0</v>
      </c>
      <c r="D1624" s="106">
        <v>0</v>
      </c>
      <c r="E1624" s="106">
        <v>0</v>
      </c>
    </row>
    <row r="1625" ht="15" hidden="1" spans="1:5">
      <c r="A1625" s="97" t="s">
        <v>464</v>
      </c>
      <c r="B1625" s="97" t="s">
        <v>465</v>
      </c>
      <c r="C1625" s="106">
        <v>0.4537</v>
      </c>
      <c r="D1625" s="106">
        <v>0.4537</v>
      </c>
      <c r="E1625" s="106">
        <v>0</v>
      </c>
    </row>
    <row r="1626" ht="15" hidden="1" spans="1:5">
      <c r="A1626" s="97" t="s">
        <v>464</v>
      </c>
      <c r="B1626" s="97" t="s">
        <v>465</v>
      </c>
      <c r="C1626" s="106">
        <v>0</v>
      </c>
      <c r="D1626" s="106">
        <v>0</v>
      </c>
      <c r="E1626" s="106">
        <v>0</v>
      </c>
    </row>
    <row r="1627" ht="15" hidden="1" spans="1:5">
      <c r="A1627" s="97" t="s">
        <v>464</v>
      </c>
      <c r="B1627" s="97" t="s">
        <v>465</v>
      </c>
      <c r="C1627" s="106">
        <v>1.1342</v>
      </c>
      <c r="D1627" s="106">
        <v>1.1342</v>
      </c>
      <c r="E1627" s="106">
        <v>0</v>
      </c>
    </row>
    <row r="1628" ht="15" hidden="1" spans="1:5">
      <c r="A1628" s="97" t="s">
        <v>464</v>
      </c>
      <c r="B1628" s="97" t="s">
        <v>465</v>
      </c>
      <c r="C1628" s="106">
        <v>11.0337</v>
      </c>
      <c r="D1628" s="106">
        <v>11.0337</v>
      </c>
      <c r="E1628" s="106">
        <v>0</v>
      </c>
    </row>
    <row r="1629" ht="15" hidden="1" spans="1:5">
      <c r="A1629" s="97" t="s">
        <v>464</v>
      </c>
      <c r="B1629" s="97" t="s">
        <v>465</v>
      </c>
      <c r="C1629" s="106">
        <v>4.4135</v>
      </c>
      <c r="D1629" s="106">
        <v>4.4135</v>
      </c>
      <c r="E1629" s="106">
        <v>0</v>
      </c>
    </row>
    <row r="1630" ht="15" hidden="1" spans="1:5">
      <c r="A1630" s="97" t="s">
        <v>464</v>
      </c>
      <c r="B1630" s="97" t="s">
        <v>465</v>
      </c>
      <c r="C1630" s="106">
        <v>0</v>
      </c>
      <c r="D1630" s="106">
        <v>0</v>
      </c>
      <c r="E1630" s="106">
        <v>0</v>
      </c>
    </row>
    <row r="1631" ht="15" hidden="1" spans="1:5">
      <c r="A1631" s="97" t="s">
        <v>464</v>
      </c>
      <c r="B1631" s="97" t="s">
        <v>465</v>
      </c>
      <c r="C1631" s="106">
        <v>5.6058</v>
      </c>
      <c r="D1631" s="106">
        <v>5.6058</v>
      </c>
      <c r="E1631" s="106">
        <v>0</v>
      </c>
    </row>
    <row r="1632" ht="15" hidden="1" spans="1:5">
      <c r="A1632" s="97" t="s">
        <v>464</v>
      </c>
      <c r="B1632" s="97" t="s">
        <v>465</v>
      </c>
      <c r="C1632" s="106">
        <v>0</v>
      </c>
      <c r="D1632" s="106">
        <v>0</v>
      </c>
      <c r="E1632" s="106">
        <v>0</v>
      </c>
    </row>
    <row r="1633" ht="15" hidden="1" spans="1:5">
      <c r="A1633" s="97" t="s">
        <v>464</v>
      </c>
      <c r="B1633" s="97" t="s">
        <v>465</v>
      </c>
      <c r="C1633" s="106">
        <v>14.0145</v>
      </c>
      <c r="D1633" s="106">
        <v>14.0145</v>
      </c>
      <c r="E1633" s="106">
        <v>0</v>
      </c>
    </row>
    <row r="1634" ht="15" hidden="1" spans="1:5">
      <c r="A1634" s="97" t="s">
        <v>464</v>
      </c>
      <c r="B1634" s="97" t="s">
        <v>465</v>
      </c>
      <c r="C1634" s="106">
        <v>0</v>
      </c>
      <c r="D1634" s="106">
        <v>0</v>
      </c>
      <c r="E1634" s="106">
        <v>0</v>
      </c>
    </row>
    <row r="1635" ht="15" hidden="1" spans="1:5">
      <c r="A1635" s="97" t="s">
        <v>464</v>
      </c>
      <c r="B1635" s="97" t="s">
        <v>465</v>
      </c>
      <c r="C1635" s="106">
        <v>2.5203</v>
      </c>
      <c r="D1635" s="106">
        <v>2.5203</v>
      </c>
      <c r="E1635" s="106">
        <v>0</v>
      </c>
    </row>
    <row r="1636" ht="15" hidden="1" spans="1:5">
      <c r="A1636" s="97" t="s">
        <v>464</v>
      </c>
      <c r="B1636" s="97" t="s">
        <v>465</v>
      </c>
      <c r="C1636" s="106">
        <v>6.3006</v>
      </c>
      <c r="D1636" s="106">
        <v>6.3006</v>
      </c>
      <c r="E1636" s="106">
        <v>0</v>
      </c>
    </row>
    <row r="1637" ht="15" hidden="1" spans="1:5">
      <c r="A1637" s="97" t="s">
        <v>464</v>
      </c>
      <c r="B1637" s="97" t="s">
        <v>465</v>
      </c>
      <c r="C1637" s="106">
        <v>0</v>
      </c>
      <c r="D1637" s="106">
        <v>0</v>
      </c>
      <c r="E1637" s="106">
        <v>0</v>
      </c>
    </row>
    <row r="1638" ht="15" hidden="1" spans="1:5">
      <c r="A1638" s="97" t="s">
        <v>464</v>
      </c>
      <c r="B1638" s="97" t="s">
        <v>465</v>
      </c>
      <c r="C1638" s="106">
        <v>4.9206</v>
      </c>
      <c r="D1638" s="106">
        <v>4.9206</v>
      </c>
      <c r="E1638" s="106">
        <v>0</v>
      </c>
    </row>
    <row r="1639" ht="15" hidden="1" spans="1:5">
      <c r="A1639" s="97" t="s">
        <v>464</v>
      </c>
      <c r="B1639" s="97" t="s">
        <v>465</v>
      </c>
      <c r="C1639" s="106">
        <v>1.9683</v>
      </c>
      <c r="D1639" s="106">
        <v>1.9683</v>
      </c>
      <c r="E1639" s="106">
        <v>0</v>
      </c>
    </row>
    <row r="1640" ht="15" hidden="1" spans="1:5">
      <c r="A1640" s="97" t="s">
        <v>464</v>
      </c>
      <c r="B1640" s="97" t="s">
        <v>465</v>
      </c>
      <c r="C1640" s="106">
        <v>0.5516</v>
      </c>
      <c r="D1640" s="106">
        <v>0.5516</v>
      </c>
      <c r="E1640" s="106">
        <v>0</v>
      </c>
    </row>
    <row r="1641" ht="15" hidden="1" spans="1:5">
      <c r="A1641" s="97" t="s">
        <v>464</v>
      </c>
      <c r="B1641" s="97" t="s">
        <v>465</v>
      </c>
      <c r="C1641" s="106">
        <v>0</v>
      </c>
      <c r="D1641" s="106">
        <v>0</v>
      </c>
      <c r="E1641" s="106">
        <v>0</v>
      </c>
    </row>
    <row r="1642" ht="15" hidden="1" spans="1:5">
      <c r="A1642" s="97" t="s">
        <v>464</v>
      </c>
      <c r="B1642" s="97" t="s">
        <v>465</v>
      </c>
      <c r="C1642" s="106">
        <v>1.379</v>
      </c>
      <c r="D1642" s="106">
        <v>1.379</v>
      </c>
      <c r="E1642" s="106">
        <v>0</v>
      </c>
    </row>
    <row r="1643" ht="15" hidden="1" spans="1:5">
      <c r="A1643" s="97" t="s">
        <v>464</v>
      </c>
      <c r="B1643" s="97" t="s">
        <v>465</v>
      </c>
      <c r="C1643" s="106">
        <v>0</v>
      </c>
      <c r="D1643" s="106">
        <v>0</v>
      </c>
      <c r="E1643" s="106">
        <v>0</v>
      </c>
    </row>
    <row r="1644" ht="15" hidden="1" spans="1:5">
      <c r="A1644" s="97" t="s">
        <v>464</v>
      </c>
      <c r="B1644" s="97" t="s">
        <v>465</v>
      </c>
      <c r="C1644" s="106">
        <v>7.9131</v>
      </c>
      <c r="D1644" s="106">
        <v>7.9131</v>
      </c>
      <c r="E1644" s="106">
        <v>0</v>
      </c>
    </row>
    <row r="1645" ht="15" hidden="1" spans="1:5">
      <c r="A1645" s="97" t="s">
        <v>464</v>
      </c>
      <c r="B1645" s="97" t="s">
        <v>465</v>
      </c>
      <c r="C1645" s="106">
        <v>3.1653</v>
      </c>
      <c r="D1645" s="106">
        <v>3.1653</v>
      </c>
      <c r="E1645" s="106">
        <v>0</v>
      </c>
    </row>
    <row r="1646" ht="15" hidden="1" spans="1:5">
      <c r="A1646" s="97" t="s">
        <v>464</v>
      </c>
      <c r="B1646" s="97" t="s">
        <v>465</v>
      </c>
      <c r="C1646" s="106">
        <v>1.695</v>
      </c>
      <c r="D1646" s="106">
        <v>1.695</v>
      </c>
      <c r="E1646" s="106">
        <v>0</v>
      </c>
    </row>
    <row r="1647" ht="15" hidden="1" spans="1:5">
      <c r="A1647" s="97" t="s">
        <v>464</v>
      </c>
      <c r="B1647" s="97" t="s">
        <v>465</v>
      </c>
      <c r="C1647" s="106">
        <v>4.2374</v>
      </c>
      <c r="D1647" s="106">
        <v>4.2374</v>
      </c>
      <c r="E1647" s="106">
        <v>0</v>
      </c>
    </row>
    <row r="1648" ht="15" hidden="1" spans="1:5">
      <c r="A1648" s="97" t="s">
        <v>464</v>
      </c>
      <c r="B1648" s="97" t="s">
        <v>465</v>
      </c>
      <c r="C1648" s="106">
        <v>0</v>
      </c>
      <c r="D1648" s="106">
        <v>0</v>
      </c>
      <c r="E1648" s="106">
        <v>0</v>
      </c>
    </row>
    <row r="1649" ht="15" hidden="1" spans="1:5">
      <c r="A1649" s="97" t="s">
        <v>464</v>
      </c>
      <c r="B1649" s="97" t="s">
        <v>465</v>
      </c>
      <c r="C1649" s="106">
        <v>2.4784</v>
      </c>
      <c r="D1649" s="106">
        <v>2.4784</v>
      </c>
      <c r="E1649" s="106">
        <v>0</v>
      </c>
    </row>
    <row r="1650" ht="15" hidden="1" spans="1:5">
      <c r="A1650" s="97" t="s">
        <v>464</v>
      </c>
      <c r="B1650" s="97" t="s">
        <v>465</v>
      </c>
      <c r="C1650" s="106">
        <v>6.196</v>
      </c>
      <c r="D1650" s="106">
        <v>6.196</v>
      </c>
      <c r="E1650" s="106">
        <v>0</v>
      </c>
    </row>
    <row r="1651" ht="15" hidden="1" spans="1:5">
      <c r="A1651" s="97" t="s">
        <v>464</v>
      </c>
      <c r="B1651" s="97" t="s">
        <v>465</v>
      </c>
      <c r="C1651" s="106">
        <v>0</v>
      </c>
      <c r="D1651" s="106">
        <v>0</v>
      </c>
      <c r="E1651" s="106">
        <v>0</v>
      </c>
    </row>
    <row r="1652" ht="15" hidden="1" spans="1:5">
      <c r="A1652" s="97" t="s">
        <v>464</v>
      </c>
      <c r="B1652" s="97" t="s">
        <v>465</v>
      </c>
      <c r="C1652" s="106">
        <v>2.7001</v>
      </c>
      <c r="D1652" s="106">
        <v>2.7001</v>
      </c>
      <c r="E1652" s="106">
        <v>0</v>
      </c>
    </row>
    <row r="1653" ht="15" hidden="1" spans="1:5">
      <c r="A1653" s="97" t="s">
        <v>464</v>
      </c>
      <c r="B1653" s="97" t="s">
        <v>465</v>
      </c>
      <c r="C1653" s="106">
        <v>0</v>
      </c>
      <c r="D1653" s="106">
        <v>0</v>
      </c>
      <c r="E1653" s="106">
        <v>0</v>
      </c>
    </row>
    <row r="1654" ht="15" hidden="1" spans="1:5">
      <c r="A1654" s="97" t="s">
        <v>464</v>
      </c>
      <c r="B1654" s="97" t="s">
        <v>465</v>
      </c>
      <c r="C1654" s="106">
        <v>1.0801</v>
      </c>
      <c r="D1654" s="106">
        <v>1.0801</v>
      </c>
      <c r="E1654" s="106">
        <v>0</v>
      </c>
    </row>
    <row r="1655" ht="15" hidden="1" spans="1:5">
      <c r="A1655" s="97" t="s">
        <v>464</v>
      </c>
      <c r="B1655" s="97" t="s">
        <v>465</v>
      </c>
      <c r="C1655" s="106">
        <v>0.4546</v>
      </c>
      <c r="D1655" s="106">
        <v>0.4546</v>
      </c>
      <c r="E1655" s="106">
        <v>0</v>
      </c>
    </row>
    <row r="1656" ht="15" hidden="1" spans="1:5">
      <c r="A1656" s="97" t="s">
        <v>464</v>
      </c>
      <c r="B1656" s="97" t="s">
        <v>465</v>
      </c>
      <c r="C1656" s="106">
        <v>1.1363</v>
      </c>
      <c r="D1656" s="106">
        <v>1.1363</v>
      </c>
      <c r="E1656" s="106">
        <v>0</v>
      </c>
    </row>
    <row r="1657" ht="15" hidden="1" spans="1:5">
      <c r="A1657" s="97" t="s">
        <v>464</v>
      </c>
      <c r="B1657" s="97" t="s">
        <v>465</v>
      </c>
      <c r="C1657" s="106">
        <v>0</v>
      </c>
      <c r="D1657" s="106">
        <v>0</v>
      </c>
      <c r="E1657" s="106">
        <v>0</v>
      </c>
    </row>
    <row r="1658" ht="15" hidden="1" spans="1:5">
      <c r="A1658" s="97" t="s">
        <v>464</v>
      </c>
      <c r="B1658" s="97" t="s">
        <v>465</v>
      </c>
      <c r="C1658" s="106">
        <v>0</v>
      </c>
      <c r="D1658" s="106">
        <v>0</v>
      </c>
      <c r="E1658" s="106">
        <v>0</v>
      </c>
    </row>
    <row r="1659" ht="15" hidden="1" spans="1:5">
      <c r="A1659" s="97" t="s">
        <v>464</v>
      </c>
      <c r="B1659" s="97" t="s">
        <v>465</v>
      </c>
      <c r="C1659" s="106">
        <v>2.5252</v>
      </c>
      <c r="D1659" s="106">
        <v>2.5252</v>
      </c>
      <c r="E1659" s="106">
        <v>0</v>
      </c>
    </row>
    <row r="1660" ht="15" hidden="1" spans="1:5">
      <c r="A1660" s="97" t="s">
        <v>464</v>
      </c>
      <c r="B1660" s="97" t="s">
        <v>465</v>
      </c>
      <c r="C1660" s="106">
        <v>1.0101</v>
      </c>
      <c r="D1660" s="106">
        <v>1.0101</v>
      </c>
      <c r="E1660" s="106">
        <v>0</v>
      </c>
    </row>
    <row r="1661" ht="15" hidden="1" spans="1:5">
      <c r="A1661" s="97" t="s">
        <v>464</v>
      </c>
      <c r="B1661" s="97" t="s">
        <v>465</v>
      </c>
      <c r="C1661" s="106">
        <v>1.3827</v>
      </c>
      <c r="D1661" s="106">
        <v>1.3827</v>
      </c>
      <c r="E1661" s="106">
        <v>0</v>
      </c>
    </row>
    <row r="1662" ht="15" hidden="1" spans="1:5">
      <c r="A1662" s="97" t="s">
        <v>464</v>
      </c>
      <c r="B1662" s="97" t="s">
        <v>465</v>
      </c>
      <c r="C1662" s="106">
        <v>0</v>
      </c>
      <c r="D1662" s="106">
        <v>0</v>
      </c>
      <c r="E1662" s="106">
        <v>0</v>
      </c>
    </row>
    <row r="1663" ht="15" hidden="1" spans="1:5">
      <c r="A1663" s="97" t="s">
        <v>464</v>
      </c>
      <c r="B1663" s="97" t="s">
        <v>465</v>
      </c>
      <c r="C1663" s="106">
        <v>0.5531</v>
      </c>
      <c r="D1663" s="106">
        <v>0.5531</v>
      </c>
      <c r="E1663" s="106">
        <v>0</v>
      </c>
    </row>
    <row r="1664" ht="15" hidden="1" spans="1:5">
      <c r="A1664" s="97" t="s">
        <v>464</v>
      </c>
      <c r="B1664" s="97" t="s">
        <v>465</v>
      </c>
      <c r="C1664" s="106">
        <v>1.0931</v>
      </c>
      <c r="D1664" s="106">
        <v>1.0931</v>
      </c>
      <c r="E1664" s="106">
        <v>0</v>
      </c>
    </row>
    <row r="1665" ht="15" hidden="1" spans="1:5">
      <c r="A1665" s="97" t="s">
        <v>464</v>
      </c>
      <c r="B1665" s="97" t="s">
        <v>465</v>
      </c>
      <c r="C1665" s="106">
        <v>0</v>
      </c>
      <c r="D1665" s="106">
        <v>0</v>
      </c>
      <c r="E1665" s="106">
        <v>0</v>
      </c>
    </row>
    <row r="1666" ht="15" hidden="1" spans="1:5">
      <c r="A1666" s="97" t="s">
        <v>464</v>
      </c>
      <c r="B1666" s="97" t="s">
        <v>465</v>
      </c>
      <c r="C1666" s="106">
        <v>2.7326</v>
      </c>
      <c r="D1666" s="106">
        <v>2.7326</v>
      </c>
      <c r="E1666" s="106">
        <v>0</v>
      </c>
    </row>
    <row r="1667" ht="15" hidden="1" spans="1:5">
      <c r="A1667" s="97" t="s">
        <v>464</v>
      </c>
      <c r="B1667" s="97" t="s">
        <v>465</v>
      </c>
      <c r="C1667" s="106">
        <v>0</v>
      </c>
      <c r="D1667" s="106">
        <v>0</v>
      </c>
      <c r="E1667" s="106">
        <v>0</v>
      </c>
    </row>
    <row r="1668" ht="15" hidden="1" spans="1:5">
      <c r="A1668" s="97" t="s">
        <v>464</v>
      </c>
      <c r="B1668" s="97" t="s">
        <v>465</v>
      </c>
      <c r="C1668" s="106">
        <v>2.6968</v>
      </c>
      <c r="D1668" s="106">
        <v>2.6968</v>
      </c>
      <c r="E1668" s="106">
        <v>0</v>
      </c>
    </row>
    <row r="1669" ht="15" hidden="1" spans="1:5">
      <c r="A1669" s="97" t="s">
        <v>464</v>
      </c>
      <c r="B1669" s="97" t="s">
        <v>465</v>
      </c>
      <c r="C1669" s="106">
        <v>0</v>
      </c>
      <c r="D1669" s="106">
        <v>0</v>
      </c>
      <c r="E1669" s="106">
        <v>0</v>
      </c>
    </row>
    <row r="1670" ht="15" hidden="1" spans="1:5">
      <c r="A1670" s="97" t="s">
        <v>464</v>
      </c>
      <c r="B1670" s="97" t="s">
        <v>465</v>
      </c>
      <c r="C1670" s="106">
        <v>1.0788</v>
      </c>
      <c r="D1670" s="106">
        <v>1.0788</v>
      </c>
      <c r="E1670" s="106">
        <v>0</v>
      </c>
    </row>
    <row r="1671" ht="15" hidden="1" spans="1:5">
      <c r="A1671" s="97" t="s">
        <v>464</v>
      </c>
      <c r="B1671" s="97" t="s">
        <v>465</v>
      </c>
      <c r="C1671" s="106">
        <v>1.095</v>
      </c>
      <c r="D1671" s="106">
        <v>1.095</v>
      </c>
      <c r="E1671" s="106">
        <v>0</v>
      </c>
    </row>
    <row r="1672" ht="15" hidden="1" spans="1:5">
      <c r="A1672" s="97" t="s">
        <v>464</v>
      </c>
      <c r="B1672" s="97" t="s">
        <v>465</v>
      </c>
      <c r="C1672" s="106">
        <v>0.438</v>
      </c>
      <c r="D1672" s="106">
        <v>0.438</v>
      </c>
      <c r="E1672" s="106">
        <v>0</v>
      </c>
    </row>
    <row r="1673" ht="15" hidden="1" spans="1:5">
      <c r="A1673" s="97" t="s">
        <v>464</v>
      </c>
      <c r="B1673" s="97" t="s">
        <v>465</v>
      </c>
      <c r="C1673" s="106">
        <v>0</v>
      </c>
      <c r="D1673" s="106">
        <v>0</v>
      </c>
      <c r="E1673" s="106">
        <v>0</v>
      </c>
    </row>
    <row r="1674" ht="15" hidden="1" spans="1:5">
      <c r="A1674" s="97" t="s">
        <v>464</v>
      </c>
      <c r="B1674" s="97" t="s">
        <v>465</v>
      </c>
      <c r="C1674" s="106">
        <v>0</v>
      </c>
      <c r="D1674" s="106">
        <v>0</v>
      </c>
      <c r="E1674" s="106">
        <v>0</v>
      </c>
    </row>
    <row r="1675" ht="15" hidden="1" spans="1:5">
      <c r="A1675" s="97" t="s">
        <v>464</v>
      </c>
      <c r="B1675" s="97" t="s">
        <v>465</v>
      </c>
      <c r="C1675" s="106">
        <v>0.3354</v>
      </c>
      <c r="D1675" s="106">
        <v>0.3354</v>
      </c>
      <c r="E1675" s="106">
        <v>0</v>
      </c>
    </row>
    <row r="1676" ht="15" hidden="1" spans="1:5">
      <c r="A1676" s="97" t="s">
        <v>464</v>
      </c>
      <c r="B1676" s="97" t="s">
        <v>465</v>
      </c>
      <c r="C1676" s="106">
        <v>0.8383</v>
      </c>
      <c r="D1676" s="106">
        <v>0.8383</v>
      </c>
      <c r="E1676" s="106">
        <v>0</v>
      </c>
    </row>
    <row r="1677" ht="15" hidden="1" spans="1:5">
      <c r="A1677" s="97" t="s">
        <v>464</v>
      </c>
      <c r="B1677" s="97" t="s">
        <v>465</v>
      </c>
      <c r="C1677" s="106">
        <v>0.4895</v>
      </c>
      <c r="D1677" s="106">
        <v>0.4895</v>
      </c>
      <c r="E1677" s="106">
        <v>0</v>
      </c>
    </row>
    <row r="1678" ht="15" hidden="1" spans="1:5">
      <c r="A1678" s="97" t="s">
        <v>464</v>
      </c>
      <c r="B1678" s="97" t="s">
        <v>465</v>
      </c>
      <c r="C1678" s="106">
        <v>0</v>
      </c>
      <c r="D1678" s="106">
        <v>0</v>
      </c>
      <c r="E1678" s="106">
        <v>0</v>
      </c>
    </row>
    <row r="1679" ht="15" hidden="1" spans="1:5">
      <c r="A1679" s="97" t="s">
        <v>464</v>
      </c>
      <c r="B1679" s="97" t="s">
        <v>465</v>
      </c>
      <c r="C1679" s="106">
        <v>1.2237</v>
      </c>
      <c r="D1679" s="106">
        <v>1.2237</v>
      </c>
      <c r="E1679" s="106">
        <v>0</v>
      </c>
    </row>
    <row r="1680" ht="15" hidden="1" spans="1:5">
      <c r="A1680" s="97" t="s">
        <v>464</v>
      </c>
      <c r="B1680" s="97" t="s">
        <v>465</v>
      </c>
      <c r="C1680" s="106">
        <v>0</v>
      </c>
      <c r="D1680" s="106">
        <v>0</v>
      </c>
      <c r="E1680" s="106">
        <v>0</v>
      </c>
    </row>
    <row r="1681" ht="15" hidden="1" spans="1:5">
      <c r="A1681" s="97" t="s">
        <v>464</v>
      </c>
      <c r="B1681" s="97" t="s">
        <v>465</v>
      </c>
      <c r="C1681" s="106">
        <v>0.8894</v>
      </c>
      <c r="D1681" s="106">
        <v>0.8894</v>
      </c>
      <c r="E1681" s="106">
        <v>0</v>
      </c>
    </row>
    <row r="1682" ht="15" hidden="1" spans="1:5">
      <c r="A1682" s="97" t="s">
        <v>464</v>
      </c>
      <c r="B1682" s="97" t="s">
        <v>465</v>
      </c>
      <c r="C1682" s="106">
        <v>2.2233</v>
      </c>
      <c r="D1682" s="106">
        <v>2.2233</v>
      </c>
      <c r="E1682" s="106">
        <v>0</v>
      </c>
    </row>
    <row r="1683" ht="15" hidden="1" spans="1:5">
      <c r="A1683" s="97" t="s">
        <v>464</v>
      </c>
      <c r="B1683" s="97" t="s">
        <v>465</v>
      </c>
      <c r="C1683" s="106">
        <v>0</v>
      </c>
      <c r="D1683" s="106">
        <v>0</v>
      </c>
      <c r="E1683" s="106">
        <v>0</v>
      </c>
    </row>
    <row r="1684" ht="15" hidden="1" spans="1:5">
      <c r="A1684" s="97" t="s">
        <v>464</v>
      </c>
      <c r="B1684" s="97" t="s">
        <v>465</v>
      </c>
      <c r="C1684" s="106">
        <v>0.4494</v>
      </c>
      <c r="D1684" s="106">
        <v>0.4494</v>
      </c>
      <c r="E1684" s="106">
        <v>0</v>
      </c>
    </row>
    <row r="1685" ht="15" hidden="1" spans="1:5">
      <c r="A1685" s="97" t="s">
        <v>464</v>
      </c>
      <c r="B1685" s="97" t="s">
        <v>465</v>
      </c>
      <c r="C1685" s="106">
        <v>1.1234</v>
      </c>
      <c r="D1685" s="106">
        <v>1.1234</v>
      </c>
      <c r="E1685" s="106">
        <v>0</v>
      </c>
    </row>
    <row r="1686" ht="15" hidden="1" spans="1:5">
      <c r="A1686" s="97" t="s">
        <v>464</v>
      </c>
      <c r="B1686" s="97" t="s">
        <v>465</v>
      </c>
      <c r="C1686" s="106">
        <v>3.0366</v>
      </c>
      <c r="D1686" s="106">
        <v>3.0366</v>
      </c>
      <c r="E1686" s="106">
        <v>0</v>
      </c>
    </row>
    <row r="1687" ht="15" hidden="1" spans="1:5">
      <c r="A1687" s="97" t="s">
        <v>464</v>
      </c>
      <c r="B1687" s="97" t="s">
        <v>465</v>
      </c>
      <c r="C1687" s="106">
        <v>7.5914</v>
      </c>
      <c r="D1687" s="106">
        <v>7.5914</v>
      </c>
      <c r="E1687" s="106">
        <v>0</v>
      </c>
    </row>
    <row r="1688" ht="15" hidden="1" spans="1:5">
      <c r="A1688" s="97" t="s">
        <v>464</v>
      </c>
      <c r="B1688" s="97" t="s">
        <v>465</v>
      </c>
      <c r="C1688" s="106">
        <v>0</v>
      </c>
      <c r="D1688" s="106">
        <v>0</v>
      </c>
      <c r="E1688" s="106">
        <v>0</v>
      </c>
    </row>
    <row r="1689" ht="15" hidden="1" spans="1:5">
      <c r="A1689" s="97" t="s">
        <v>464</v>
      </c>
      <c r="B1689" s="97" t="s">
        <v>465</v>
      </c>
      <c r="C1689" s="106">
        <v>0</v>
      </c>
      <c r="D1689" s="106">
        <v>0</v>
      </c>
      <c r="E1689" s="106">
        <v>0</v>
      </c>
    </row>
    <row r="1690" ht="15" hidden="1" spans="1:5">
      <c r="A1690" s="97" t="s">
        <v>464</v>
      </c>
      <c r="B1690" s="97" t="s">
        <v>465</v>
      </c>
      <c r="C1690" s="106">
        <v>0.4912</v>
      </c>
      <c r="D1690" s="106">
        <v>0.4912</v>
      </c>
      <c r="E1690" s="106">
        <v>0</v>
      </c>
    </row>
    <row r="1691" ht="15" hidden="1" spans="1:5">
      <c r="A1691" s="97" t="s">
        <v>464</v>
      </c>
      <c r="B1691" s="97" t="s">
        <v>465</v>
      </c>
      <c r="C1691" s="106">
        <v>1.2279</v>
      </c>
      <c r="D1691" s="106">
        <v>1.2279</v>
      </c>
      <c r="E1691" s="106">
        <v>0</v>
      </c>
    </row>
    <row r="1692" ht="15" hidden="1" spans="1:5">
      <c r="A1692" s="97" t="s">
        <v>464</v>
      </c>
      <c r="B1692" s="97" t="s">
        <v>465</v>
      </c>
      <c r="C1692" s="106">
        <v>0.1875</v>
      </c>
      <c r="D1692" s="106">
        <v>0.1875</v>
      </c>
      <c r="E1692" s="106">
        <v>0</v>
      </c>
    </row>
    <row r="1693" ht="15" hidden="1" spans="1:5">
      <c r="A1693" s="97" t="s">
        <v>464</v>
      </c>
      <c r="B1693" s="97" t="s">
        <v>465</v>
      </c>
      <c r="C1693" s="106">
        <v>0</v>
      </c>
      <c r="D1693" s="106">
        <v>0</v>
      </c>
      <c r="E1693" s="106">
        <v>0</v>
      </c>
    </row>
    <row r="1694" ht="15" hidden="1" spans="1:5">
      <c r="A1694" s="97" t="s">
        <v>464</v>
      </c>
      <c r="B1694" s="97" t="s">
        <v>465</v>
      </c>
      <c r="C1694" s="106">
        <v>0.4688</v>
      </c>
      <c r="D1694" s="106">
        <v>0.4688</v>
      </c>
      <c r="E1694" s="106">
        <v>0</v>
      </c>
    </row>
    <row r="1695" ht="15" hidden="1" spans="1:5">
      <c r="A1695" s="97" t="s">
        <v>464</v>
      </c>
      <c r="B1695" s="97" t="s">
        <v>465</v>
      </c>
      <c r="C1695" s="106">
        <v>0.2661</v>
      </c>
      <c r="D1695" s="106">
        <v>0.2661</v>
      </c>
      <c r="E1695" s="106">
        <v>0</v>
      </c>
    </row>
    <row r="1696" ht="15" hidden="1" spans="1:5">
      <c r="A1696" s="97" t="s">
        <v>464</v>
      </c>
      <c r="B1696" s="97" t="s">
        <v>465</v>
      </c>
      <c r="C1696" s="106">
        <v>0.151</v>
      </c>
      <c r="D1696" s="106">
        <v>0.151</v>
      </c>
      <c r="E1696" s="106">
        <v>0</v>
      </c>
    </row>
    <row r="1697" ht="15" hidden="1" spans="1:5">
      <c r="A1697" s="97" t="s">
        <v>464</v>
      </c>
      <c r="B1697" s="97" t="s">
        <v>465</v>
      </c>
      <c r="C1697" s="106">
        <v>0.1065</v>
      </c>
      <c r="D1697" s="106">
        <v>0.1065</v>
      </c>
      <c r="E1697" s="106">
        <v>0</v>
      </c>
    </row>
    <row r="1698" ht="15" hidden="1" spans="1:5">
      <c r="A1698" s="97" t="s">
        <v>464</v>
      </c>
      <c r="B1698" s="97" t="s">
        <v>465</v>
      </c>
      <c r="C1698" s="106">
        <v>0</v>
      </c>
      <c r="D1698" s="106">
        <v>0</v>
      </c>
      <c r="E1698" s="106">
        <v>0</v>
      </c>
    </row>
    <row r="1699" ht="15" hidden="1" spans="1:5">
      <c r="A1699" s="97" t="s">
        <v>464</v>
      </c>
      <c r="B1699" s="97" t="s">
        <v>465</v>
      </c>
      <c r="C1699" s="106">
        <v>0.4251</v>
      </c>
      <c r="D1699" s="106">
        <v>0.4251</v>
      </c>
      <c r="E1699" s="106">
        <v>0</v>
      </c>
    </row>
    <row r="1700" ht="15" hidden="1" spans="1:5">
      <c r="A1700" s="97" t="s">
        <v>464</v>
      </c>
      <c r="B1700" s="97" t="s">
        <v>465</v>
      </c>
      <c r="C1700" s="106">
        <v>0</v>
      </c>
      <c r="D1700" s="106">
        <v>0</v>
      </c>
      <c r="E1700" s="106">
        <v>0</v>
      </c>
    </row>
    <row r="1701" ht="15" hidden="1" spans="1:5">
      <c r="A1701" s="97" t="s">
        <v>464</v>
      </c>
      <c r="B1701" s="97" t="s">
        <v>465</v>
      </c>
      <c r="C1701" s="106">
        <v>0.1701</v>
      </c>
      <c r="D1701" s="106">
        <v>0.1701</v>
      </c>
      <c r="E1701" s="106">
        <v>0</v>
      </c>
    </row>
    <row r="1702" ht="15" hidden="1" spans="1:5">
      <c r="A1702" s="97" t="s">
        <v>464</v>
      </c>
      <c r="B1702" s="97" t="s">
        <v>465</v>
      </c>
      <c r="C1702" s="106">
        <v>0</v>
      </c>
      <c r="D1702" s="106">
        <v>0</v>
      </c>
      <c r="E1702" s="106">
        <v>0</v>
      </c>
    </row>
    <row r="1703" ht="15" hidden="1" spans="1:5">
      <c r="A1703" s="97" t="s">
        <v>464</v>
      </c>
      <c r="B1703" s="97" t="s">
        <v>465</v>
      </c>
      <c r="C1703" s="106">
        <v>0.1288</v>
      </c>
      <c r="D1703" s="106">
        <v>0.1288</v>
      </c>
      <c r="E1703" s="106">
        <v>0</v>
      </c>
    </row>
    <row r="1704" ht="15" hidden="1" spans="1:5">
      <c r="A1704" s="97" t="s">
        <v>464</v>
      </c>
      <c r="B1704" s="97" t="s">
        <v>465</v>
      </c>
      <c r="C1704" s="106">
        <v>0.083</v>
      </c>
      <c r="D1704" s="106">
        <v>0.083</v>
      </c>
      <c r="E1704" s="106">
        <v>0</v>
      </c>
    </row>
    <row r="1705" ht="15" hidden="1" spans="1:5">
      <c r="A1705" s="97" t="s">
        <v>464</v>
      </c>
      <c r="B1705" s="97" t="s">
        <v>465</v>
      </c>
      <c r="C1705" s="106">
        <v>0.0516</v>
      </c>
      <c r="D1705" s="106">
        <v>0.0516</v>
      </c>
      <c r="E1705" s="106">
        <v>0</v>
      </c>
    </row>
    <row r="1706" ht="15" hidden="1" spans="1:5">
      <c r="A1706" s="97" t="s">
        <v>464</v>
      </c>
      <c r="B1706" s="97" t="s">
        <v>465</v>
      </c>
      <c r="C1706" s="106">
        <v>0.9094</v>
      </c>
      <c r="D1706" s="106">
        <v>0.9094</v>
      </c>
      <c r="E1706" s="106">
        <v>0</v>
      </c>
    </row>
    <row r="1707" ht="15" hidden="1" spans="1:5">
      <c r="A1707" s="97" t="s">
        <v>464</v>
      </c>
      <c r="B1707" s="97" t="s">
        <v>465</v>
      </c>
      <c r="C1707" s="106">
        <v>0.1623</v>
      </c>
      <c r="D1707" s="106">
        <v>0.1623</v>
      </c>
      <c r="E1707" s="106">
        <v>0</v>
      </c>
    </row>
    <row r="1708" ht="15" hidden="1" spans="1:5">
      <c r="A1708" s="97" t="s">
        <v>464</v>
      </c>
      <c r="B1708" s="97" t="s">
        <v>465</v>
      </c>
      <c r="C1708" s="106">
        <v>0.4057</v>
      </c>
      <c r="D1708" s="106">
        <v>0.4057</v>
      </c>
      <c r="E1708" s="106">
        <v>0</v>
      </c>
    </row>
    <row r="1709" ht="15" hidden="1" spans="1:5">
      <c r="A1709" s="97" t="s">
        <v>464</v>
      </c>
      <c r="B1709" s="97" t="s">
        <v>465</v>
      </c>
      <c r="C1709" s="106">
        <v>0</v>
      </c>
      <c r="D1709" s="106">
        <v>0</v>
      </c>
      <c r="E1709" s="106">
        <v>0</v>
      </c>
    </row>
    <row r="1710" ht="15" hidden="1" spans="1:5">
      <c r="A1710" s="97" t="s">
        <v>464</v>
      </c>
      <c r="B1710" s="97" t="s">
        <v>465</v>
      </c>
      <c r="C1710" s="106">
        <v>1.064</v>
      </c>
      <c r="D1710" s="106">
        <v>1.064</v>
      </c>
      <c r="E1710" s="106">
        <v>0</v>
      </c>
    </row>
    <row r="1711" ht="15" hidden="1" spans="1:5">
      <c r="A1711" s="97" t="s">
        <v>464</v>
      </c>
      <c r="B1711" s="97" t="s">
        <v>465</v>
      </c>
      <c r="C1711" s="106">
        <v>0.0818</v>
      </c>
      <c r="D1711" s="106">
        <v>0.0818</v>
      </c>
      <c r="E1711" s="106">
        <v>0</v>
      </c>
    </row>
    <row r="1712" ht="15" hidden="1" spans="1:5">
      <c r="A1712" s="97" t="s">
        <v>464</v>
      </c>
      <c r="B1712" s="97" t="s">
        <v>465</v>
      </c>
      <c r="C1712" s="106">
        <v>0.1195</v>
      </c>
      <c r="D1712" s="106">
        <v>0.1195</v>
      </c>
      <c r="E1712" s="106">
        <v>0</v>
      </c>
    </row>
    <row r="1713" ht="15" hidden="1" spans="1:5">
      <c r="A1713" s="97" t="s">
        <v>464</v>
      </c>
      <c r="B1713" s="97" t="s">
        <v>465</v>
      </c>
      <c r="C1713" s="106">
        <v>0.2045</v>
      </c>
      <c r="D1713" s="106">
        <v>0.2045</v>
      </c>
      <c r="E1713" s="106">
        <v>0</v>
      </c>
    </row>
    <row r="1714" ht="15" hidden="1" spans="1:5">
      <c r="A1714" s="97" t="s">
        <v>464</v>
      </c>
      <c r="B1714" s="97" t="s">
        <v>465</v>
      </c>
      <c r="C1714" s="106">
        <v>0.0389</v>
      </c>
      <c r="D1714" s="106">
        <v>0.0389</v>
      </c>
      <c r="E1714" s="106">
        <v>0</v>
      </c>
    </row>
    <row r="1715" ht="15" hidden="1" spans="1:5">
      <c r="A1715" s="97" t="s">
        <v>464</v>
      </c>
      <c r="B1715" s="97" t="s">
        <v>465</v>
      </c>
      <c r="C1715" s="106">
        <v>3.7265</v>
      </c>
      <c r="D1715" s="106">
        <v>3.7265</v>
      </c>
      <c r="E1715" s="106">
        <v>0</v>
      </c>
    </row>
    <row r="1716" ht="15" hidden="1" spans="1:5">
      <c r="A1716" s="97" t="s">
        <v>464</v>
      </c>
      <c r="B1716" s="97" t="s">
        <v>465</v>
      </c>
      <c r="C1716" s="106">
        <v>1.4906</v>
      </c>
      <c r="D1716" s="106">
        <v>1.4906</v>
      </c>
      <c r="E1716" s="106">
        <v>0</v>
      </c>
    </row>
    <row r="1717" ht="15" hidden="1" spans="1:5">
      <c r="A1717" s="97" t="s">
        <v>464</v>
      </c>
      <c r="B1717" s="97" t="s">
        <v>465</v>
      </c>
      <c r="C1717" s="106">
        <v>0</v>
      </c>
      <c r="D1717" s="106">
        <v>0</v>
      </c>
      <c r="E1717" s="106">
        <v>0</v>
      </c>
    </row>
    <row r="1718" ht="15" hidden="1" spans="1:5">
      <c r="A1718" s="97" t="s">
        <v>464</v>
      </c>
      <c r="B1718" s="97" t="s">
        <v>465</v>
      </c>
      <c r="C1718" s="106">
        <v>1.5114</v>
      </c>
      <c r="D1718" s="106">
        <v>1.5114</v>
      </c>
      <c r="E1718" s="106">
        <v>0</v>
      </c>
    </row>
    <row r="1719" ht="15" hidden="1" spans="1:5">
      <c r="A1719" s="97" t="s">
        <v>464</v>
      </c>
      <c r="B1719" s="97" t="s">
        <v>465</v>
      </c>
      <c r="C1719" s="106">
        <v>0</v>
      </c>
      <c r="D1719" s="106">
        <v>0</v>
      </c>
      <c r="E1719" s="106">
        <v>0</v>
      </c>
    </row>
    <row r="1720" ht="15" hidden="1" spans="1:5">
      <c r="A1720" s="97" t="s">
        <v>464</v>
      </c>
      <c r="B1720" s="97" t="s">
        <v>465</v>
      </c>
      <c r="C1720" s="106">
        <v>0.6046</v>
      </c>
      <c r="D1720" s="106">
        <v>0.6046</v>
      </c>
      <c r="E1720" s="106">
        <v>0</v>
      </c>
    </row>
    <row r="1721" ht="15" hidden="1" spans="1:5">
      <c r="A1721" s="97" t="s">
        <v>464</v>
      </c>
      <c r="B1721" s="97" t="s">
        <v>465</v>
      </c>
      <c r="C1721" s="106">
        <v>0.3652</v>
      </c>
      <c r="D1721" s="106">
        <v>0.3652</v>
      </c>
      <c r="E1721" s="106">
        <v>0</v>
      </c>
    </row>
    <row r="1722" ht="15" hidden="1" spans="1:5">
      <c r="A1722" s="97" t="s">
        <v>464</v>
      </c>
      <c r="B1722" s="97" t="s">
        <v>465</v>
      </c>
      <c r="C1722" s="106">
        <v>0</v>
      </c>
      <c r="D1722" s="106">
        <v>0</v>
      </c>
      <c r="E1722" s="106">
        <v>0</v>
      </c>
    </row>
    <row r="1723" ht="15" hidden="1" spans="1:5">
      <c r="A1723" s="97" t="s">
        <v>464</v>
      </c>
      <c r="B1723" s="97" t="s">
        <v>465</v>
      </c>
      <c r="C1723" s="106">
        <v>0.5757</v>
      </c>
      <c r="D1723" s="106">
        <v>0.5757</v>
      </c>
      <c r="E1723" s="106">
        <v>0</v>
      </c>
    </row>
    <row r="1724" ht="15" hidden="1" spans="1:5">
      <c r="A1724" s="97" t="s">
        <v>464</v>
      </c>
      <c r="B1724" s="97" t="s">
        <v>465</v>
      </c>
      <c r="C1724" s="106">
        <v>0.2303</v>
      </c>
      <c r="D1724" s="106">
        <v>0.2303</v>
      </c>
      <c r="E1724" s="106">
        <v>0</v>
      </c>
    </row>
    <row r="1725" ht="15" hidden="1" spans="1:5">
      <c r="A1725" s="97" t="s">
        <v>464</v>
      </c>
      <c r="B1725" s="97" t="s">
        <v>465</v>
      </c>
      <c r="C1725" s="106">
        <v>0.2476</v>
      </c>
      <c r="D1725" s="106">
        <v>0.2476</v>
      </c>
      <c r="E1725" s="106">
        <v>0</v>
      </c>
    </row>
    <row r="1726" ht="15" hidden="1" spans="1:5">
      <c r="A1726" s="97" t="s">
        <v>464</v>
      </c>
      <c r="B1726" s="97" t="s">
        <v>465</v>
      </c>
      <c r="C1726" s="106">
        <v>0.5115</v>
      </c>
      <c r="D1726" s="106">
        <v>0.5115</v>
      </c>
      <c r="E1726" s="106">
        <v>0</v>
      </c>
    </row>
    <row r="1727" ht="15" hidden="1" spans="1:5">
      <c r="A1727" s="97" t="s">
        <v>464</v>
      </c>
      <c r="B1727" s="97" t="s">
        <v>465</v>
      </c>
      <c r="C1727" s="106">
        <v>0.2046</v>
      </c>
      <c r="D1727" s="106">
        <v>0.2046</v>
      </c>
      <c r="E1727" s="106">
        <v>0</v>
      </c>
    </row>
    <row r="1728" ht="15" hidden="1" spans="1:5">
      <c r="A1728" s="97" t="s">
        <v>464</v>
      </c>
      <c r="B1728" s="97" t="s">
        <v>465</v>
      </c>
      <c r="C1728" s="106">
        <v>1.8146</v>
      </c>
      <c r="D1728" s="106">
        <v>1.8146</v>
      </c>
      <c r="E1728" s="106">
        <v>0</v>
      </c>
    </row>
    <row r="1729" ht="15" hidden="1" spans="1:5">
      <c r="A1729" s="97" t="s">
        <v>464</v>
      </c>
      <c r="B1729" s="97" t="s">
        <v>465</v>
      </c>
      <c r="C1729" s="106">
        <v>0.3341</v>
      </c>
      <c r="D1729" s="106">
        <v>0.3341</v>
      </c>
      <c r="E1729" s="106">
        <v>0</v>
      </c>
    </row>
    <row r="1730" ht="15" hidden="1" spans="1:5">
      <c r="A1730" s="97" t="s">
        <v>464</v>
      </c>
      <c r="B1730" s="97" t="s">
        <v>465</v>
      </c>
      <c r="C1730" s="106">
        <v>0.2861</v>
      </c>
      <c r="D1730" s="106">
        <v>0.2861</v>
      </c>
      <c r="E1730" s="106">
        <v>0</v>
      </c>
    </row>
    <row r="1731" ht="15" hidden="1" spans="1:5">
      <c r="A1731" s="97" t="s">
        <v>464</v>
      </c>
      <c r="B1731" s="97" t="s">
        <v>465</v>
      </c>
      <c r="C1731" s="106">
        <v>0.7151</v>
      </c>
      <c r="D1731" s="106">
        <v>0.7151</v>
      </c>
      <c r="E1731" s="106">
        <v>0</v>
      </c>
    </row>
    <row r="1732" ht="15" hidden="1" spans="1:5">
      <c r="A1732" s="97" t="s">
        <v>464</v>
      </c>
      <c r="B1732" s="97" t="s">
        <v>465</v>
      </c>
      <c r="C1732" s="106">
        <v>0</v>
      </c>
      <c r="D1732" s="106">
        <v>0</v>
      </c>
      <c r="E1732" s="106">
        <v>0</v>
      </c>
    </row>
    <row r="1733" ht="15" hidden="1" spans="1:5">
      <c r="A1733" s="97" t="s">
        <v>464</v>
      </c>
      <c r="B1733" s="97" t="s">
        <v>465</v>
      </c>
      <c r="C1733" s="106">
        <v>0.2805</v>
      </c>
      <c r="D1733" s="106">
        <v>0.2805</v>
      </c>
      <c r="E1733" s="106">
        <v>0</v>
      </c>
    </row>
    <row r="1734" ht="15" hidden="1" spans="1:5">
      <c r="A1734" s="97" t="s">
        <v>464</v>
      </c>
      <c r="B1734" s="97" t="s">
        <v>465</v>
      </c>
      <c r="C1734" s="106">
        <v>0.7012</v>
      </c>
      <c r="D1734" s="106">
        <v>0.7012</v>
      </c>
      <c r="E1734" s="106">
        <v>0</v>
      </c>
    </row>
    <row r="1735" ht="15" hidden="1" spans="1:5">
      <c r="A1735" s="97" t="s">
        <v>464</v>
      </c>
      <c r="B1735" s="97" t="s">
        <v>465</v>
      </c>
      <c r="C1735" s="106">
        <v>1.1964</v>
      </c>
      <c r="D1735" s="106">
        <v>1.1964</v>
      </c>
      <c r="E1735" s="106">
        <v>0</v>
      </c>
    </row>
    <row r="1736" ht="15" hidden="1" spans="1:5">
      <c r="A1736" s="97" t="s">
        <v>464</v>
      </c>
      <c r="B1736" s="97" t="s">
        <v>465</v>
      </c>
      <c r="C1736" s="106">
        <v>0</v>
      </c>
      <c r="D1736" s="106">
        <v>0</v>
      </c>
      <c r="E1736" s="106">
        <v>0</v>
      </c>
    </row>
    <row r="1737" ht="15" hidden="1" spans="1:5">
      <c r="A1737" s="97" t="s">
        <v>464</v>
      </c>
      <c r="B1737" s="97" t="s">
        <v>465</v>
      </c>
      <c r="C1737" s="106">
        <v>0.4786</v>
      </c>
      <c r="D1737" s="106">
        <v>0.4786</v>
      </c>
      <c r="E1737" s="106">
        <v>0</v>
      </c>
    </row>
    <row r="1738" ht="15" hidden="1" spans="1:5">
      <c r="A1738" s="97" t="s">
        <v>464</v>
      </c>
      <c r="B1738" s="97" t="s">
        <v>465</v>
      </c>
      <c r="C1738" s="106">
        <v>0.1906</v>
      </c>
      <c r="D1738" s="106">
        <v>0.1906</v>
      </c>
      <c r="E1738" s="106">
        <v>0</v>
      </c>
    </row>
    <row r="1739" ht="15" hidden="1" spans="1:5">
      <c r="A1739" s="97" t="s">
        <v>464</v>
      </c>
      <c r="B1739" s="97" t="s">
        <v>465</v>
      </c>
      <c r="C1739" s="106">
        <v>0</v>
      </c>
      <c r="D1739" s="106">
        <v>0</v>
      </c>
      <c r="E1739" s="106">
        <v>0</v>
      </c>
    </row>
    <row r="1740" ht="15" hidden="1" spans="1:5">
      <c r="A1740" s="97" t="s">
        <v>464</v>
      </c>
      <c r="B1740" s="97" t="s">
        <v>465</v>
      </c>
      <c r="C1740" s="106">
        <v>0.4077</v>
      </c>
      <c r="D1740" s="106">
        <v>0.4077</v>
      </c>
      <c r="E1740" s="106">
        <v>0</v>
      </c>
    </row>
    <row r="1741" ht="15" hidden="1" spans="1:5">
      <c r="A1741" s="97" t="s">
        <v>464</v>
      </c>
      <c r="B1741" s="97" t="s">
        <v>465</v>
      </c>
      <c r="C1741" s="106">
        <v>0.1631</v>
      </c>
      <c r="D1741" s="106">
        <v>0.1631</v>
      </c>
      <c r="E1741" s="106">
        <v>0</v>
      </c>
    </row>
    <row r="1742" ht="15" hidden="1" spans="1:5">
      <c r="A1742" s="97" t="s">
        <v>464</v>
      </c>
      <c r="B1742" s="97" t="s">
        <v>465</v>
      </c>
      <c r="C1742" s="106">
        <v>0.1919</v>
      </c>
      <c r="D1742" s="106">
        <v>0.1919</v>
      </c>
      <c r="E1742" s="106">
        <v>0</v>
      </c>
    </row>
    <row r="1743" ht="15" hidden="1" spans="1:5">
      <c r="A1743" s="97" t="s">
        <v>464</v>
      </c>
      <c r="B1743" s="97" t="s">
        <v>465</v>
      </c>
      <c r="C1743" s="106">
        <v>0.0768</v>
      </c>
      <c r="D1743" s="106">
        <v>0.0768</v>
      </c>
      <c r="E1743" s="106">
        <v>0</v>
      </c>
    </row>
    <row r="1744" ht="15" hidden="1" spans="1:5">
      <c r="A1744" s="97" t="s">
        <v>464</v>
      </c>
      <c r="B1744" s="97" t="s">
        <v>465</v>
      </c>
      <c r="C1744" s="106">
        <v>0.1661</v>
      </c>
      <c r="D1744" s="106">
        <v>0.1661</v>
      </c>
      <c r="E1744" s="106">
        <v>0</v>
      </c>
    </row>
    <row r="1745" ht="15" hidden="1" spans="1:5">
      <c r="A1745" s="97" t="s">
        <v>464</v>
      </c>
      <c r="B1745" s="97" t="s">
        <v>465</v>
      </c>
      <c r="C1745" s="106">
        <v>0</v>
      </c>
      <c r="D1745" s="106">
        <v>0</v>
      </c>
      <c r="E1745" s="106">
        <v>0</v>
      </c>
    </row>
    <row r="1746" ht="15" hidden="1" spans="1:5">
      <c r="A1746" s="97" t="s">
        <v>464</v>
      </c>
      <c r="B1746" s="97" t="s">
        <v>465</v>
      </c>
      <c r="C1746" s="106">
        <v>0.1352</v>
      </c>
      <c r="D1746" s="106">
        <v>0.1352</v>
      </c>
      <c r="E1746" s="106">
        <v>0</v>
      </c>
    </row>
    <row r="1747" ht="15" hidden="1" spans="1:5">
      <c r="A1747" s="97" t="s">
        <v>464</v>
      </c>
      <c r="B1747" s="97" t="s">
        <v>465</v>
      </c>
      <c r="C1747" s="106">
        <v>0.338</v>
      </c>
      <c r="D1747" s="106">
        <v>0.338</v>
      </c>
      <c r="E1747" s="106">
        <v>0</v>
      </c>
    </row>
    <row r="1748" ht="15" hidden="1" spans="1:5">
      <c r="A1748" s="97" t="s">
        <v>464</v>
      </c>
      <c r="B1748" s="97" t="s">
        <v>465</v>
      </c>
      <c r="C1748" s="106">
        <v>0</v>
      </c>
      <c r="D1748" s="106">
        <v>0</v>
      </c>
      <c r="E1748" s="106">
        <v>0</v>
      </c>
    </row>
    <row r="1749" ht="15" hidden="1" spans="1:5">
      <c r="A1749" s="97" t="s">
        <v>464</v>
      </c>
      <c r="B1749" s="97" t="s">
        <v>465</v>
      </c>
      <c r="C1749" s="106">
        <v>0.4716</v>
      </c>
      <c r="D1749" s="106">
        <v>0.4716</v>
      </c>
      <c r="E1749" s="106">
        <v>0</v>
      </c>
    </row>
    <row r="1750" ht="15" hidden="1" spans="1:5">
      <c r="A1750" s="97" t="s">
        <v>464</v>
      </c>
      <c r="B1750" s="97" t="s">
        <v>465</v>
      </c>
      <c r="C1750" s="106">
        <v>0.1981</v>
      </c>
      <c r="D1750" s="106">
        <v>0.1981</v>
      </c>
      <c r="E1750" s="106">
        <v>0</v>
      </c>
    </row>
    <row r="1751" ht="15" hidden="1" spans="1:5">
      <c r="A1751" s="97" t="s">
        <v>464</v>
      </c>
      <c r="B1751" s="97" t="s">
        <v>465</v>
      </c>
      <c r="C1751" s="106">
        <v>0.4951</v>
      </c>
      <c r="D1751" s="106">
        <v>0.4951</v>
      </c>
      <c r="E1751" s="106">
        <v>0</v>
      </c>
    </row>
    <row r="1752" ht="15" hidden="1" spans="1:5">
      <c r="A1752" s="97" t="s">
        <v>464</v>
      </c>
      <c r="B1752" s="97" t="s">
        <v>465</v>
      </c>
      <c r="C1752" s="106">
        <v>1.3347</v>
      </c>
      <c r="D1752" s="106">
        <v>1.3347</v>
      </c>
      <c r="E1752" s="106">
        <v>0</v>
      </c>
    </row>
    <row r="1753" ht="15" hidden="1" spans="1:5">
      <c r="A1753" s="97" t="s">
        <v>464</v>
      </c>
      <c r="B1753" s="97" t="s">
        <v>465</v>
      </c>
      <c r="C1753" s="106">
        <v>0.5339</v>
      </c>
      <c r="D1753" s="106">
        <v>0.5339</v>
      </c>
      <c r="E1753" s="106">
        <v>0</v>
      </c>
    </row>
    <row r="1754" ht="15" hidden="1" spans="1:5">
      <c r="A1754" s="97" t="s">
        <v>464</v>
      </c>
      <c r="B1754" s="97" t="s">
        <v>465</v>
      </c>
      <c r="C1754" s="106">
        <v>0</v>
      </c>
      <c r="D1754" s="106">
        <v>0</v>
      </c>
      <c r="E1754" s="106">
        <v>0</v>
      </c>
    </row>
    <row r="1755" ht="15" hidden="1" spans="1:5">
      <c r="A1755" s="97" t="s">
        <v>464</v>
      </c>
      <c r="B1755" s="97" t="s">
        <v>465</v>
      </c>
      <c r="C1755" s="106">
        <v>0.3014</v>
      </c>
      <c r="D1755" s="106">
        <v>0.3014</v>
      </c>
      <c r="E1755" s="106">
        <v>0</v>
      </c>
    </row>
    <row r="1756" ht="15" hidden="1" spans="1:5">
      <c r="A1756" s="97" t="s">
        <v>464</v>
      </c>
      <c r="B1756" s="97" t="s">
        <v>465</v>
      </c>
      <c r="C1756" s="106">
        <v>0</v>
      </c>
      <c r="D1756" s="106">
        <v>0</v>
      </c>
      <c r="E1756" s="106">
        <v>0</v>
      </c>
    </row>
    <row r="1757" ht="15" hidden="1" spans="1:5">
      <c r="A1757" s="97" t="s">
        <v>464</v>
      </c>
      <c r="B1757" s="97" t="s">
        <v>465</v>
      </c>
      <c r="C1757" s="106">
        <v>0.1206</v>
      </c>
      <c r="D1757" s="106">
        <v>0.1206</v>
      </c>
      <c r="E1757" s="106">
        <v>0</v>
      </c>
    </row>
    <row r="1758" ht="15" hidden="1" spans="1:5">
      <c r="A1758" s="97" t="s">
        <v>464</v>
      </c>
      <c r="B1758" s="97" t="s">
        <v>465</v>
      </c>
      <c r="C1758" s="106">
        <v>0.6779</v>
      </c>
      <c r="D1758" s="106">
        <v>0.6779</v>
      </c>
      <c r="E1758" s="106">
        <v>0</v>
      </c>
    </row>
    <row r="1759" ht="15" hidden="1" spans="1:5">
      <c r="A1759" s="97" t="s">
        <v>464</v>
      </c>
      <c r="B1759" s="97" t="s">
        <v>465</v>
      </c>
      <c r="C1759" s="106">
        <v>0.2712</v>
      </c>
      <c r="D1759" s="106">
        <v>0.2712</v>
      </c>
      <c r="E1759" s="106">
        <v>0</v>
      </c>
    </row>
    <row r="1760" ht="15" hidden="1" spans="1:5">
      <c r="A1760" s="97" t="s">
        <v>464</v>
      </c>
      <c r="B1760" s="97" t="s">
        <v>465</v>
      </c>
      <c r="C1760" s="106">
        <v>0</v>
      </c>
      <c r="D1760" s="106">
        <v>0</v>
      </c>
      <c r="E1760" s="106">
        <v>0</v>
      </c>
    </row>
    <row r="1761" ht="15" hidden="1" spans="1:5">
      <c r="A1761" s="97" t="s">
        <v>464</v>
      </c>
      <c r="B1761" s="97" t="s">
        <v>465</v>
      </c>
      <c r="C1761" s="106">
        <v>1.6822</v>
      </c>
      <c r="D1761" s="106">
        <v>1.6822</v>
      </c>
      <c r="E1761" s="106">
        <v>0</v>
      </c>
    </row>
    <row r="1762" ht="15" hidden="1" spans="1:5">
      <c r="A1762" s="97" t="s">
        <v>464</v>
      </c>
      <c r="B1762" s="97" t="s">
        <v>465</v>
      </c>
      <c r="C1762" s="106">
        <v>4.2054</v>
      </c>
      <c r="D1762" s="106">
        <v>4.2054</v>
      </c>
      <c r="E1762" s="106">
        <v>0</v>
      </c>
    </row>
    <row r="1763" ht="15" hidden="1" spans="1:5">
      <c r="A1763" s="97" t="s">
        <v>464</v>
      </c>
      <c r="B1763" s="97" t="s">
        <v>465</v>
      </c>
      <c r="C1763" s="106">
        <v>0</v>
      </c>
      <c r="D1763" s="106">
        <v>0</v>
      </c>
      <c r="E1763" s="106">
        <v>0</v>
      </c>
    </row>
    <row r="1764" ht="15" hidden="1" spans="1:5">
      <c r="A1764" s="97" t="s">
        <v>464</v>
      </c>
      <c r="B1764" s="97" t="s">
        <v>465</v>
      </c>
      <c r="C1764" s="106">
        <v>0.2098</v>
      </c>
      <c r="D1764" s="106">
        <v>0.2098</v>
      </c>
      <c r="E1764" s="106">
        <v>0</v>
      </c>
    </row>
    <row r="1765" ht="15" hidden="1" spans="1:5">
      <c r="A1765" s="97" t="s">
        <v>464</v>
      </c>
      <c r="B1765" s="97" t="s">
        <v>465</v>
      </c>
      <c r="C1765" s="106">
        <v>4.1913</v>
      </c>
      <c r="D1765" s="106">
        <v>4.1913</v>
      </c>
      <c r="E1765" s="106">
        <v>0</v>
      </c>
    </row>
    <row r="1766" ht="15" hidden="1" spans="1:5">
      <c r="A1766" s="97" t="s">
        <v>464</v>
      </c>
      <c r="B1766" s="97" t="s">
        <v>465</v>
      </c>
      <c r="C1766" s="106">
        <v>1.6766</v>
      </c>
      <c r="D1766" s="106">
        <v>1.6766</v>
      </c>
      <c r="E1766" s="106">
        <v>0</v>
      </c>
    </row>
    <row r="1767" ht="15" hidden="1" spans="1:5">
      <c r="A1767" s="97" t="s">
        <v>464</v>
      </c>
      <c r="B1767" s="97" t="s">
        <v>465</v>
      </c>
      <c r="C1767" s="106">
        <v>0</v>
      </c>
      <c r="D1767" s="106">
        <v>0</v>
      </c>
      <c r="E1767" s="106">
        <v>0</v>
      </c>
    </row>
    <row r="1768" ht="15" hidden="1" spans="1:5">
      <c r="A1768" s="97" t="s">
        <v>464</v>
      </c>
      <c r="B1768" s="97" t="s">
        <v>465</v>
      </c>
      <c r="C1768" s="106">
        <v>0.1997</v>
      </c>
      <c r="D1768" s="106">
        <v>0.1997</v>
      </c>
      <c r="E1768" s="106">
        <v>0</v>
      </c>
    </row>
    <row r="1769" ht="15" hidden="1" spans="1:5">
      <c r="A1769" s="97" t="s">
        <v>464</v>
      </c>
      <c r="B1769" s="97" t="s">
        <v>465</v>
      </c>
      <c r="C1769" s="106">
        <v>0</v>
      </c>
      <c r="D1769" s="106">
        <v>0</v>
      </c>
      <c r="E1769" s="106">
        <v>0</v>
      </c>
    </row>
    <row r="1770" ht="15" hidden="1" spans="1:5">
      <c r="A1770" s="97" t="s">
        <v>464</v>
      </c>
      <c r="B1770" s="97" t="s">
        <v>465</v>
      </c>
      <c r="C1770" s="106">
        <v>0.2882</v>
      </c>
      <c r="D1770" s="106">
        <v>0.2882</v>
      </c>
      <c r="E1770" s="106">
        <v>0</v>
      </c>
    </row>
    <row r="1771" ht="15" hidden="1" spans="1:5">
      <c r="A1771" s="97" t="s">
        <v>464</v>
      </c>
      <c r="B1771" s="97" t="s">
        <v>465</v>
      </c>
      <c r="C1771" s="106">
        <v>0.4993</v>
      </c>
      <c r="D1771" s="106">
        <v>0.4993</v>
      </c>
      <c r="E1771" s="106">
        <v>0</v>
      </c>
    </row>
    <row r="1772" ht="15" hidden="1" spans="1:5">
      <c r="A1772" s="97" t="s">
        <v>464</v>
      </c>
      <c r="B1772" s="97" t="s">
        <v>465</v>
      </c>
      <c r="C1772" s="106">
        <v>0.6113</v>
      </c>
      <c r="D1772" s="106">
        <v>0.6113</v>
      </c>
      <c r="E1772" s="106">
        <v>0</v>
      </c>
    </row>
    <row r="1773" ht="15" hidden="1" spans="1:5">
      <c r="A1773" s="97" t="s">
        <v>464</v>
      </c>
      <c r="B1773" s="97" t="s">
        <v>465</v>
      </c>
      <c r="C1773" s="106">
        <v>0.149</v>
      </c>
      <c r="D1773" s="106">
        <v>0.149</v>
      </c>
      <c r="E1773" s="106">
        <v>0</v>
      </c>
    </row>
    <row r="1774" ht="15" hidden="1" spans="1:5">
      <c r="A1774" s="97" t="s">
        <v>464</v>
      </c>
      <c r="B1774" s="97" t="s">
        <v>465</v>
      </c>
      <c r="C1774" s="106">
        <v>1.5281</v>
      </c>
      <c r="D1774" s="106">
        <v>1.5281</v>
      </c>
      <c r="E1774" s="106">
        <v>0</v>
      </c>
    </row>
    <row r="1775" ht="15" hidden="1" spans="1:5">
      <c r="A1775" s="97" t="s">
        <v>464</v>
      </c>
      <c r="B1775" s="97" t="s">
        <v>465</v>
      </c>
      <c r="C1775" s="106">
        <v>0.0883</v>
      </c>
      <c r="D1775" s="106">
        <v>0.0883</v>
      </c>
      <c r="E1775" s="106">
        <v>0</v>
      </c>
    </row>
    <row r="1776" ht="15" hidden="1" spans="1:5">
      <c r="A1776" s="97" t="s">
        <v>464</v>
      </c>
      <c r="B1776" s="97" t="s">
        <v>465</v>
      </c>
      <c r="C1776" s="106">
        <v>0.143</v>
      </c>
      <c r="D1776" s="106">
        <v>0.143</v>
      </c>
      <c r="E1776" s="106">
        <v>0</v>
      </c>
    </row>
    <row r="1777" ht="15" hidden="1" spans="1:5">
      <c r="A1777" s="97" t="s">
        <v>464</v>
      </c>
      <c r="B1777" s="97" t="s">
        <v>465</v>
      </c>
      <c r="C1777" s="106">
        <v>0.3575</v>
      </c>
      <c r="D1777" s="106">
        <v>0.3575</v>
      </c>
      <c r="E1777" s="106">
        <v>0</v>
      </c>
    </row>
    <row r="1778" ht="15" hidden="1" spans="1:5">
      <c r="A1778" s="97" t="s">
        <v>464</v>
      </c>
      <c r="B1778" s="97" t="s">
        <v>465</v>
      </c>
      <c r="C1778" s="106">
        <v>0.2679</v>
      </c>
      <c r="D1778" s="106">
        <v>0.2679</v>
      </c>
      <c r="E1778" s="106">
        <v>0</v>
      </c>
    </row>
    <row r="1779" ht="15" hidden="1" spans="1:5">
      <c r="A1779" s="97" t="s">
        <v>464</v>
      </c>
      <c r="B1779" s="97" t="s">
        <v>465</v>
      </c>
      <c r="C1779" s="106">
        <v>0.0516</v>
      </c>
      <c r="D1779" s="106">
        <v>0.0516</v>
      </c>
      <c r="E1779" s="106">
        <v>0</v>
      </c>
    </row>
    <row r="1780" ht="15" hidden="1" spans="1:5">
      <c r="A1780" s="97" t="s">
        <v>464</v>
      </c>
      <c r="B1780" s="97" t="s">
        <v>465</v>
      </c>
      <c r="C1780" s="106">
        <v>0.1289</v>
      </c>
      <c r="D1780" s="106">
        <v>0.1289</v>
      </c>
      <c r="E1780" s="106">
        <v>0</v>
      </c>
    </row>
    <row r="1781" ht="15" hidden="1" spans="1:5">
      <c r="A1781" s="97" t="s">
        <v>464</v>
      </c>
      <c r="B1781" s="97" t="s">
        <v>465</v>
      </c>
      <c r="C1781" s="106">
        <v>0</v>
      </c>
      <c r="D1781" s="106">
        <v>0</v>
      </c>
      <c r="E1781" s="106">
        <v>0</v>
      </c>
    </row>
    <row r="1782" ht="15" hidden="1" spans="1:5">
      <c r="A1782" s="97" t="s">
        <v>464</v>
      </c>
      <c r="B1782" s="97" t="s">
        <v>465</v>
      </c>
      <c r="C1782" s="106">
        <v>0</v>
      </c>
      <c r="D1782" s="106">
        <v>0</v>
      </c>
      <c r="E1782" s="106">
        <v>0</v>
      </c>
    </row>
    <row r="1783" ht="15" hidden="1" spans="1:5">
      <c r="A1783" s="97" t="s">
        <v>464</v>
      </c>
      <c r="B1783" s="97" t="s">
        <v>465</v>
      </c>
      <c r="C1783" s="106">
        <v>2.0196</v>
      </c>
      <c r="D1783" s="106">
        <v>2.0196</v>
      </c>
      <c r="E1783" s="106">
        <v>0</v>
      </c>
    </row>
    <row r="1784" ht="15" hidden="1" spans="1:5">
      <c r="A1784" s="97" t="s">
        <v>464</v>
      </c>
      <c r="B1784" s="97" t="s">
        <v>465</v>
      </c>
      <c r="C1784" s="106">
        <v>0.8079</v>
      </c>
      <c r="D1784" s="106">
        <v>0.8079</v>
      </c>
      <c r="E1784" s="106">
        <v>0</v>
      </c>
    </row>
    <row r="1785" ht="15" hidden="1" spans="1:5">
      <c r="A1785" s="97" t="s">
        <v>464</v>
      </c>
      <c r="B1785" s="97" t="s">
        <v>465</v>
      </c>
      <c r="C1785" s="106">
        <v>1.1032</v>
      </c>
      <c r="D1785" s="106">
        <v>1.1032</v>
      </c>
      <c r="E1785" s="106">
        <v>0</v>
      </c>
    </row>
    <row r="1786" ht="15" hidden="1" spans="1:5">
      <c r="A1786" s="97" t="s">
        <v>464</v>
      </c>
      <c r="B1786" s="97" t="s">
        <v>465</v>
      </c>
      <c r="C1786" s="106">
        <v>0.4413</v>
      </c>
      <c r="D1786" s="106">
        <v>0.4413</v>
      </c>
      <c r="E1786" s="106">
        <v>0</v>
      </c>
    </row>
    <row r="1787" ht="15" hidden="1" spans="1:5">
      <c r="A1787" s="97" t="s">
        <v>464</v>
      </c>
      <c r="B1787" s="97" t="s">
        <v>465</v>
      </c>
      <c r="C1787" s="106">
        <v>0</v>
      </c>
      <c r="D1787" s="106">
        <v>0</v>
      </c>
      <c r="E1787" s="106">
        <v>0</v>
      </c>
    </row>
    <row r="1788" ht="15" hidden="1" spans="1:5">
      <c r="A1788" s="97" t="s">
        <v>464</v>
      </c>
      <c r="B1788" s="97" t="s">
        <v>465</v>
      </c>
      <c r="C1788" s="106">
        <v>11.5111</v>
      </c>
      <c r="D1788" s="106">
        <v>11.5111</v>
      </c>
      <c r="E1788" s="106">
        <v>0</v>
      </c>
    </row>
    <row r="1789" ht="15" hidden="1" spans="1:5">
      <c r="A1789" s="97" t="s">
        <v>464</v>
      </c>
      <c r="B1789" s="97" t="s">
        <v>465</v>
      </c>
      <c r="C1789" s="106">
        <v>4.6045</v>
      </c>
      <c r="D1789" s="106">
        <v>4.6045</v>
      </c>
      <c r="E1789" s="106">
        <v>0</v>
      </c>
    </row>
    <row r="1790" ht="15" hidden="1" spans="1:5">
      <c r="A1790" s="97" t="s">
        <v>464</v>
      </c>
      <c r="B1790" s="97" t="s">
        <v>465</v>
      </c>
      <c r="C1790" s="106">
        <v>0</v>
      </c>
      <c r="D1790" s="106">
        <v>0</v>
      </c>
      <c r="E1790" s="106">
        <v>0</v>
      </c>
    </row>
    <row r="1791" ht="15" hidden="1" spans="1:5">
      <c r="A1791" s="97" t="s">
        <v>464</v>
      </c>
      <c r="B1791" s="97" t="s">
        <v>465</v>
      </c>
      <c r="C1791" s="106">
        <v>0.0996</v>
      </c>
      <c r="D1791" s="106">
        <v>0.0996</v>
      </c>
      <c r="E1791" s="106">
        <v>0</v>
      </c>
    </row>
    <row r="1792" ht="15" hidden="1" spans="1:5">
      <c r="A1792" s="97" t="s">
        <v>464</v>
      </c>
      <c r="B1792" s="97" t="s">
        <v>465</v>
      </c>
      <c r="C1792" s="106">
        <v>0.0399</v>
      </c>
      <c r="D1792" s="106">
        <v>0.0399</v>
      </c>
      <c r="E1792" s="106">
        <v>0</v>
      </c>
    </row>
    <row r="1793" ht="15" hidden="1" spans="1:5">
      <c r="A1793" s="97" t="s">
        <v>464</v>
      </c>
      <c r="B1793" s="97" t="s">
        <v>465</v>
      </c>
      <c r="C1793" s="106">
        <v>0</v>
      </c>
      <c r="D1793" s="106">
        <v>0</v>
      </c>
      <c r="E1793" s="106">
        <v>0</v>
      </c>
    </row>
    <row r="1794" ht="15" hidden="1" spans="1:5">
      <c r="A1794" s="97" t="s">
        <v>464</v>
      </c>
      <c r="B1794" s="97" t="s">
        <v>465</v>
      </c>
      <c r="C1794" s="106">
        <v>0.5739</v>
      </c>
      <c r="D1794" s="106">
        <v>0.5739</v>
      </c>
      <c r="E1794" s="106">
        <v>0</v>
      </c>
    </row>
    <row r="1795" ht="15" hidden="1" spans="1:5">
      <c r="A1795" s="97" t="s">
        <v>464</v>
      </c>
      <c r="B1795" s="97" t="s">
        <v>465</v>
      </c>
      <c r="C1795" s="106">
        <v>1.4347</v>
      </c>
      <c r="D1795" s="106">
        <v>1.4347</v>
      </c>
      <c r="E1795" s="106">
        <v>0</v>
      </c>
    </row>
    <row r="1796" ht="15" hidden="1" spans="1:5">
      <c r="A1796" s="97" t="s">
        <v>464</v>
      </c>
      <c r="B1796" s="97" t="s">
        <v>465</v>
      </c>
      <c r="C1796" s="106">
        <v>0</v>
      </c>
      <c r="D1796" s="106">
        <v>0</v>
      </c>
      <c r="E1796" s="106">
        <v>0</v>
      </c>
    </row>
    <row r="1797" ht="15" hidden="1" spans="1:5">
      <c r="A1797" s="97" t="s">
        <v>464</v>
      </c>
      <c r="B1797" s="97" t="s">
        <v>465</v>
      </c>
      <c r="C1797" s="106">
        <v>0.4614</v>
      </c>
      <c r="D1797" s="106">
        <v>0.4614</v>
      </c>
      <c r="E1797" s="106">
        <v>0</v>
      </c>
    </row>
    <row r="1798" ht="15" hidden="1" spans="1:5">
      <c r="A1798" s="97" t="s">
        <v>464</v>
      </c>
      <c r="B1798" s="97" t="s">
        <v>465</v>
      </c>
      <c r="C1798" s="106">
        <v>1.1533</v>
      </c>
      <c r="D1798" s="106">
        <v>1.1533</v>
      </c>
      <c r="E1798" s="106">
        <v>0</v>
      </c>
    </row>
    <row r="1799" ht="15" hidden="1" spans="1:5">
      <c r="A1799" s="97" t="s">
        <v>464</v>
      </c>
      <c r="B1799" s="97" t="s">
        <v>465</v>
      </c>
      <c r="C1799" s="106">
        <v>0</v>
      </c>
      <c r="D1799" s="106">
        <v>0</v>
      </c>
      <c r="E1799" s="106">
        <v>0</v>
      </c>
    </row>
    <row r="1800" ht="15" hidden="1" spans="1:5">
      <c r="A1800" s="97" t="s">
        <v>464</v>
      </c>
      <c r="B1800" s="97" t="s">
        <v>465</v>
      </c>
      <c r="C1800" s="106">
        <v>1.9117</v>
      </c>
      <c r="D1800" s="106">
        <v>1.9117</v>
      </c>
      <c r="E1800" s="106">
        <v>0</v>
      </c>
    </row>
    <row r="1801" ht="15" hidden="1" spans="1:5">
      <c r="A1801" s="97" t="s">
        <v>464</v>
      </c>
      <c r="B1801" s="97" t="s">
        <v>465</v>
      </c>
      <c r="C1801" s="106">
        <v>0.7647</v>
      </c>
      <c r="D1801" s="106">
        <v>0.7647</v>
      </c>
      <c r="E1801" s="106">
        <v>0</v>
      </c>
    </row>
    <row r="1802" ht="15" hidden="1" spans="1:5">
      <c r="A1802" s="97" t="s">
        <v>464</v>
      </c>
      <c r="B1802" s="97" t="s">
        <v>465</v>
      </c>
      <c r="C1802" s="106">
        <v>0</v>
      </c>
      <c r="D1802" s="106">
        <v>0</v>
      </c>
      <c r="E1802" s="106">
        <v>0</v>
      </c>
    </row>
    <row r="1803" ht="15" hidden="1" spans="1:5">
      <c r="A1803" s="97" t="s">
        <v>464</v>
      </c>
      <c r="B1803" s="97" t="s">
        <v>465</v>
      </c>
      <c r="C1803" s="106">
        <v>0</v>
      </c>
      <c r="D1803" s="106">
        <v>0</v>
      </c>
      <c r="E1803" s="106">
        <v>0</v>
      </c>
    </row>
    <row r="1804" ht="15" hidden="1" spans="1:5">
      <c r="A1804" s="97" t="s">
        <v>464</v>
      </c>
      <c r="B1804" s="97" t="s">
        <v>465</v>
      </c>
      <c r="C1804" s="106">
        <v>0.4432</v>
      </c>
      <c r="D1804" s="106">
        <v>0.4432</v>
      </c>
      <c r="E1804" s="106">
        <v>0</v>
      </c>
    </row>
    <row r="1805" ht="15" hidden="1" spans="1:5">
      <c r="A1805" s="97" t="s">
        <v>464</v>
      </c>
      <c r="B1805" s="97" t="s">
        <v>465</v>
      </c>
      <c r="C1805" s="106">
        <v>1.108</v>
      </c>
      <c r="D1805" s="106">
        <v>1.108</v>
      </c>
      <c r="E1805" s="106">
        <v>0</v>
      </c>
    </row>
    <row r="1806" ht="15" hidden="1" spans="1:5">
      <c r="A1806" s="97" t="s">
        <v>464</v>
      </c>
      <c r="B1806" s="97" t="s">
        <v>465</v>
      </c>
      <c r="C1806" s="106">
        <v>0.7695</v>
      </c>
      <c r="D1806" s="106">
        <v>0.7695</v>
      </c>
      <c r="E1806" s="106">
        <v>0</v>
      </c>
    </row>
    <row r="1807" ht="15" hidden="1" spans="1:5">
      <c r="A1807" s="97" t="s">
        <v>464</v>
      </c>
      <c r="B1807" s="97" t="s">
        <v>465</v>
      </c>
      <c r="C1807" s="106">
        <v>0</v>
      </c>
      <c r="D1807" s="106">
        <v>0</v>
      </c>
      <c r="E1807" s="106">
        <v>0</v>
      </c>
    </row>
    <row r="1808" ht="15" hidden="1" spans="1:5">
      <c r="A1808" s="97" t="s">
        <v>464</v>
      </c>
      <c r="B1808" s="97" t="s">
        <v>465</v>
      </c>
      <c r="C1808" s="106">
        <v>0.3078</v>
      </c>
      <c r="D1808" s="106">
        <v>0.3078</v>
      </c>
      <c r="E1808" s="106">
        <v>0</v>
      </c>
    </row>
    <row r="1809" ht="15" hidden="1" spans="1:5">
      <c r="A1809" s="97" t="s">
        <v>464</v>
      </c>
      <c r="B1809" s="97" t="s">
        <v>465</v>
      </c>
      <c r="C1809" s="106">
        <v>0</v>
      </c>
      <c r="D1809" s="106">
        <v>0</v>
      </c>
      <c r="E1809" s="106">
        <v>0</v>
      </c>
    </row>
    <row r="1810" ht="15" hidden="1" spans="1:5">
      <c r="A1810" s="97" t="s">
        <v>464</v>
      </c>
      <c r="B1810" s="97" t="s">
        <v>465</v>
      </c>
      <c r="C1810" s="106">
        <v>0.7827</v>
      </c>
      <c r="D1810" s="106">
        <v>0.7827</v>
      </c>
      <c r="E1810" s="106">
        <v>0</v>
      </c>
    </row>
    <row r="1811" ht="15" hidden="1" spans="1:5">
      <c r="A1811" s="97" t="s">
        <v>464</v>
      </c>
      <c r="B1811" s="97" t="s">
        <v>465</v>
      </c>
      <c r="C1811" s="106">
        <v>0.3131</v>
      </c>
      <c r="D1811" s="106">
        <v>0.3131</v>
      </c>
      <c r="E1811" s="106">
        <v>0</v>
      </c>
    </row>
    <row r="1812" ht="15" hidden="1" spans="1:5">
      <c r="A1812" s="97" t="s">
        <v>464</v>
      </c>
      <c r="B1812" s="97" t="s">
        <v>465</v>
      </c>
      <c r="C1812" s="106">
        <v>0.7735</v>
      </c>
      <c r="D1812" s="106">
        <v>0.7735</v>
      </c>
      <c r="E1812" s="106">
        <v>0</v>
      </c>
    </row>
    <row r="1813" ht="15" hidden="1" spans="1:5">
      <c r="A1813" s="97" t="s">
        <v>464</v>
      </c>
      <c r="B1813" s="97" t="s">
        <v>465</v>
      </c>
      <c r="C1813" s="106">
        <v>0</v>
      </c>
      <c r="D1813" s="106">
        <v>0</v>
      </c>
      <c r="E1813" s="106">
        <v>0</v>
      </c>
    </row>
    <row r="1814" ht="15" hidden="1" spans="1:5">
      <c r="A1814" s="97" t="s">
        <v>464</v>
      </c>
      <c r="B1814" s="97" t="s">
        <v>465</v>
      </c>
      <c r="C1814" s="106">
        <v>0.3094</v>
      </c>
      <c r="D1814" s="106">
        <v>0.3094</v>
      </c>
      <c r="E1814" s="106">
        <v>0</v>
      </c>
    </row>
    <row r="1815" ht="15" hidden="1" spans="1:5">
      <c r="A1815" s="97" t="s">
        <v>464</v>
      </c>
      <c r="B1815" s="97" t="s">
        <v>465</v>
      </c>
      <c r="C1815" s="106">
        <v>0.7356</v>
      </c>
      <c r="D1815" s="106">
        <v>0.7356</v>
      </c>
      <c r="E1815" s="106">
        <v>0</v>
      </c>
    </row>
    <row r="1816" ht="15" hidden="1" spans="1:5">
      <c r="A1816" s="97" t="s">
        <v>464</v>
      </c>
      <c r="B1816" s="97" t="s">
        <v>465</v>
      </c>
      <c r="C1816" s="106">
        <v>0.2943</v>
      </c>
      <c r="D1816" s="106">
        <v>0.2943</v>
      </c>
      <c r="E1816" s="106">
        <v>0</v>
      </c>
    </row>
    <row r="1817" ht="15" hidden="1" spans="1:5">
      <c r="A1817" s="97" t="s">
        <v>464</v>
      </c>
      <c r="B1817" s="97" t="s">
        <v>465</v>
      </c>
      <c r="C1817" s="106">
        <v>0</v>
      </c>
      <c r="D1817" s="106">
        <v>0</v>
      </c>
      <c r="E1817" s="106">
        <v>0</v>
      </c>
    </row>
    <row r="1818" ht="15" hidden="1" spans="1:5">
      <c r="A1818" s="97" t="s">
        <v>464</v>
      </c>
      <c r="B1818" s="97" t="s">
        <v>465</v>
      </c>
      <c r="C1818" s="106">
        <v>0.6579</v>
      </c>
      <c r="D1818" s="106">
        <v>0.6579</v>
      </c>
      <c r="E1818" s="106">
        <v>0</v>
      </c>
    </row>
    <row r="1819" ht="15" hidden="1" spans="1:5">
      <c r="A1819" s="97" t="s">
        <v>464</v>
      </c>
      <c r="B1819" s="97" t="s">
        <v>465</v>
      </c>
      <c r="C1819" s="106">
        <v>0</v>
      </c>
      <c r="D1819" s="106">
        <v>0</v>
      </c>
      <c r="E1819" s="106">
        <v>0</v>
      </c>
    </row>
    <row r="1820" ht="15" hidden="1" spans="1:5">
      <c r="A1820" s="97" t="s">
        <v>464</v>
      </c>
      <c r="B1820" s="97" t="s">
        <v>465</v>
      </c>
      <c r="C1820" s="106">
        <v>0.2632</v>
      </c>
      <c r="D1820" s="106">
        <v>0.2632</v>
      </c>
      <c r="E1820" s="106">
        <v>0</v>
      </c>
    </row>
    <row r="1821" ht="15" hidden="1" spans="1:5">
      <c r="A1821" s="97" t="s">
        <v>464</v>
      </c>
      <c r="B1821" s="97" t="s">
        <v>465</v>
      </c>
      <c r="C1821" s="106">
        <v>0.2344</v>
      </c>
      <c r="D1821" s="106">
        <v>0.2344</v>
      </c>
      <c r="E1821" s="106">
        <v>0</v>
      </c>
    </row>
    <row r="1822" ht="15" hidden="1" spans="1:5">
      <c r="A1822" s="97" t="s">
        <v>464</v>
      </c>
      <c r="B1822" s="97" t="s">
        <v>465</v>
      </c>
      <c r="C1822" s="106">
        <v>0</v>
      </c>
      <c r="D1822" s="106">
        <v>0</v>
      </c>
      <c r="E1822" s="106">
        <v>0</v>
      </c>
    </row>
    <row r="1823" ht="15" hidden="1" spans="1:5">
      <c r="A1823" s="97" t="s">
        <v>464</v>
      </c>
      <c r="B1823" s="97" t="s">
        <v>465</v>
      </c>
      <c r="C1823" s="106">
        <v>0.586</v>
      </c>
      <c r="D1823" s="106">
        <v>0.586</v>
      </c>
      <c r="E1823" s="106">
        <v>0</v>
      </c>
    </row>
    <row r="1824" ht="15" hidden="1" spans="1:5">
      <c r="A1824" s="97" t="s">
        <v>464</v>
      </c>
      <c r="B1824" s="97" t="s">
        <v>465</v>
      </c>
      <c r="C1824" s="106">
        <v>0.2367</v>
      </c>
      <c r="D1824" s="106">
        <v>0.2367</v>
      </c>
      <c r="E1824" s="106">
        <v>0</v>
      </c>
    </row>
    <row r="1825" ht="15" hidden="1" spans="1:5">
      <c r="A1825" s="97" t="s">
        <v>464</v>
      </c>
      <c r="B1825" s="97" t="s">
        <v>465</v>
      </c>
      <c r="C1825" s="106">
        <v>0</v>
      </c>
      <c r="D1825" s="106">
        <v>0</v>
      </c>
      <c r="E1825" s="106">
        <v>0</v>
      </c>
    </row>
    <row r="1826" ht="15" hidden="1" spans="1:5">
      <c r="A1826" s="97" t="s">
        <v>464</v>
      </c>
      <c r="B1826" s="97" t="s">
        <v>465</v>
      </c>
      <c r="C1826" s="106">
        <v>0.5916</v>
      </c>
      <c r="D1826" s="106">
        <v>0.5916</v>
      </c>
      <c r="E1826" s="106">
        <v>0</v>
      </c>
    </row>
    <row r="1827" ht="15" hidden="1" spans="1:5">
      <c r="A1827" s="97" t="s">
        <v>464</v>
      </c>
      <c r="B1827" s="97" t="s">
        <v>465</v>
      </c>
      <c r="C1827" s="106">
        <v>0.5085</v>
      </c>
      <c r="D1827" s="106">
        <v>0.5085</v>
      </c>
      <c r="E1827" s="106">
        <v>0</v>
      </c>
    </row>
    <row r="1828" ht="15" hidden="1" spans="1:5">
      <c r="A1828" s="97" t="s">
        <v>464</v>
      </c>
      <c r="B1828" s="97" t="s">
        <v>465</v>
      </c>
      <c r="C1828" s="106">
        <v>0</v>
      </c>
      <c r="D1828" s="106">
        <v>0</v>
      </c>
      <c r="E1828" s="106">
        <v>0</v>
      </c>
    </row>
    <row r="1829" ht="15" hidden="1" spans="1:5">
      <c r="A1829" s="97" t="s">
        <v>464</v>
      </c>
      <c r="B1829" s="97" t="s">
        <v>465</v>
      </c>
      <c r="C1829" s="106">
        <v>0</v>
      </c>
      <c r="D1829" s="106">
        <v>0</v>
      </c>
      <c r="E1829" s="106">
        <v>0</v>
      </c>
    </row>
    <row r="1830" ht="15" hidden="1" spans="1:5">
      <c r="A1830" s="97" t="s">
        <v>464</v>
      </c>
      <c r="B1830" s="97" t="s">
        <v>465</v>
      </c>
      <c r="C1830" s="106">
        <v>0.2034</v>
      </c>
      <c r="D1830" s="106">
        <v>0.2034</v>
      </c>
      <c r="E1830" s="106">
        <v>0</v>
      </c>
    </row>
    <row r="1831" ht="15" hidden="1" spans="1:5">
      <c r="A1831" s="97" t="s">
        <v>464</v>
      </c>
      <c r="B1831" s="97" t="s">
        <v>465</v>
      </c>
      <c r="C1831" s="106">
        <v>0.4054</v>
      </c>
      <c r="D1831" s="106">
        <v>0.4054</v>
      </c>
      <c r="E1831" s="106">
        <v>0</v>
      </c>
    </row>
    <row r="1832" ht="15" hidden="1" spans="1:5">
      <c r="A1832" s="97" t="s">
        <v>464</v>
      </c>
      <c r="B1832" s="97" t="s">
        <v>465</v>
      </c>
      <c r="C1832" s="106">
        <v>0</v>
      </c>
      <c r="D1832" s="106">
        <v>0</v>
      </c>
      <c r="E1832" s="106">
        <v>0</v>
      </c>
    </row>
    <row r="1833" ht="15" hidden="1" spans="1:5">
      <c r="A1833" s="97" t="s">
        <v>464</v>
      </c>
      <c r="B1833" s="97" t="s">
        <v>465</v>
      </c>
      <c r="C1833" s="106">
        <v>0.1622</v>
      </c>
      <c r="D1833" s="106">
        <v>0.1622</v>
      </c>
      <c r="E1833" s="106">
        <v>0</v>
      </c>
    </row>
    <row r="1834" ht="15" hidden="1" spans="1:5">
      <c r="A1834" s="97" t="s">
        <v>464</v>
      </c>
      <c r="B1834" s="97" t="s">
        <v>465</v>
      </c>
      <c r="C1834" s="106">
        <v>0.133</v>
      </c>
      <c r="D1834" s="106">
        <v>0.133</v>
      </c>
      <c r="E1834" s="106">
        <v>0</v>
      </c>
    </row>
    <row r="1835" ht="15" hidden="1" spans="1:5">
      <c r="A1835" s="97" t="s">
        <v>464</v>
      </c>
      <c r="B1835" s="97" t="s">
        <v>465</v>
      </c>
      <c r="C1835" s="106">
        <v>0.2594</v>
      </c>
      <c r="D1835" s="106">
        <v>0.2594</v>
      </c>
      <c r="E1835" s="106">
        <v>0</v>
      </c>
    </row>
    <row r="1836" ht="15" hidden="1" spans="1:5">
      <c r="A1836" s="97" t="s">
        <v>464</v>
      </c>
      <c r="B1836" s="97" t="s">
        <v>465</v>
      </c>
      <c r="C1836" s="106">
        <v>0.0608</v>
      </c>
      <c r="D1836" s="106">
        <v>0.0608</v>
      </c>
      <c r="E1836" s="106">
        <v>0</v>
      </c>
    </row>
    <row r="1837" ht="15" hidden="1" spans="1:5">
      <c r="A1837" s="97" t="s">
        <v>464</v>
      </c>
      <c r="B1837" s="97" t="s">
        <v>465</v>
      </c>
      <c r="C1837" s="106">
        <v>0.1038</v>
      </c>
      <c r="D1837" s="106">
        <v>0.1038</v>
      </c>
      <c r="E1837" s="106">
        <v>0</v>
      </c>
    </row>
    <row r="1838" ht="15" hidden="1" spans="1:5">
      <c r="A1838" s="97" t="s">
        <v>464</v>
      </c>
      <c r="B1838" s="97" t="s">
        <v>465</v>
      </c>
      <c r="C1838" s="106">
        <v>0</v>
      </c>
      <c r="D1838" s="106">
        <v>0</v>
      </c>
      <c r="E1838" s="106">
        <v>0</v>
      </c>
    </row>
    <row r="1839" ht="15" hidden="1" spans="1:5">
      <c r="A1839" s="97" t="s">
        <v>464</v>
      </c>
      <c r="B1839" s="97" t="s">
        <v>465</v>
      </c>
      <c r="C1839" s="106">
        <v>0.0942</v>
      </c>
      <c r="D1839" s="106">
        <v>0.0942</v>
      </c>
      <c r="E1839" s="106">
        <v>0</v>
      </c>
    </row>
    <row r="1840" ht="15" hidden="1" spans="1:5">
      <c r="A1840" s="97" t="s">
        <v>464</v>
      </c>
      <c r="B1840" s="97" t="s">
        <v>465</v>
      </c>
      <c r="C1840" s="106">
        <v>0.4066</v>
      </c>
      <c r="D1840" s="106">
        <v>0.4066</v>
      </c>
      <c r="E1840" s="106">
        <v>0</v>
      </c>
    </row>
    <row r="1841" ht="15" hidden="1" spans="1:5">
      <c r="A1841" s="97" t="s">
        <v>464</v>
      </c>
      <c r="B1841" s="97" t="s">
        <v>465</v>
      </c>
      <c r="C1841" s="106">
        <v>0.1627</v>
      </c>
      <c r="D1841" s="106">
        <v>0.1627</v>
      </c>
      <c r="E1841" s="106">
        <v>0</v>
      </c>
    </row>
    <row r="1842" ht="15" hidden="1" spans="1:5">
      <c r="A1842" s="97" t="s">
        <v>464</v>
      </c>
      <c r="B1842" s="97" t="s">
        <v>465</v>
      </c>
      <c r="C1842" s="106">
        <v>0.2097</v>
      </c>
      <c r="D1842" s="106">
        <v>0.2097</v>
      </c>
      <c r="E1842" s="106">
        <v>0</v>
      </c>
    </row>
    <row r="1843" ht="15" hidden="1" spans="1:5">
      <c r="A1843" s="97" t="s">
        <v>464</v>
      </c>
      <c r="B1843" s="97" t="s">
        <v>465</v>
      </c>
      <c r="C1843" s="106">
        <v>0.3563</v>
      </c>
      <c r="D1843" s="106">
        <v>0.3563</v>
      </c>
      <c r="E1843" s="106">
        <v>0</v>
      </c>
    </row>
    <row r="1844" ht="15" hidden="1" spans="1:5">
      <c r="A1844" s="97" t="s">
        <v>464</v>
      </c>
      <c r="B1844" s="97" t="s">
        <v>465</v>
      </c>
      <c r="C1844" s="106">
        <v>0</v>
      </c>
      <c r="D1844" s="106">
        <v>0</v>
      </c>
      <c r="E1844" s="106">
        <v>0</v>
      </c>
    </row>
    <row r="1845" ht="15" hidden="1" spans="1:5">
      <c r="A1845" s="97" t="s">
        <v>464</v>
      </c>
      <c r="B1845" s="97" t="s">
        <v>465</v>
      </c>
      <c r="C1845" s="106">
        <v>0.0984</v>
      </c>
      <c r="D1845" s="106">
        <v>0.0984</v>
      </c>
      <c r="E1845" s="106">
        <v>0</v>
      </c>
    </row>
    <row r="1846" ht="15" hidden="1" spans="1:5">
      <c r="A1846" s="97" t="s">
        <v>464</v>
      </c>
      <c r="B1846" s="97" t="s">
        <v>465</v>
      </c>
      <c r="C1846" s="106">
        <v>0.1425</v>
      </c>
      <c r="D1846" s="106">
        <v>0.1425</v>
      </c>
      <c r="E1846" s="106">
        <v>0</v>
      </c>
    </row>
    <row r="1847" ht="15" hidden="1" spans="1:5">
      <c r="A1847" s="97" t="s">
        <v>464</v>
      </c>
      <c r="B1847" s="97" t="s">
        <v>465</v>
      </c>
      <c r="C1847" s="106">
        <v>0</v>
      </c>
      <c r="D1847" s="106">
        <v>0</v>
      </c>
      <c r="E1847" s="106">
        <v>0</v>
      </c>
    </row>
    <row r="1848" ht="15" hidden="1" spans="1:5">
      <c r="A1848" s="97" t="s">
        <v>464</v>
      </c>
      <c r="B1848" s="97" t="s">
        <v>465</v>
      </c>
      <c r="C1848" s="106">
        <v>0.7176</v>
      </c>
      <c r="D1848" s="106">
        <v>0.7176</v>
      </c>
      <c r="E1848" s="106">
        <v>0</v>
      </c>
    </row>
    <row r="1849" ht="15" hidden="1" spans="1:5">
      <c r="A1849" s="97" t="s">
        <v>464</v>
      </c>
      <c r="B1849" s="97" t="s">
        <v>465</v>
      </c>
      <c r="C1849" s="106">
        <v>0.7829</v>
      </c>
      <c r="D1849" s="106">
        <v>0.7829</v>
      </c>
      <c r="E1849" s="106">
        <v>0</v>
      </c>
    </row>
    <row r="1850" ht="15" hidden="1" spans="1:5">
      <c r="A1850" s="97" t="s">
        <v>464</v>
      </c>
      <c r="B1850" s="97" t="s">
        <v>465</v>
      </c>
      <c r="C1850" s="106">
        <v>0.3132</v>
      </c>
      <c r="D1850" s="106">
        <v>0.3132</v>
      </c>
      <c r="E1850" s="106">
        <v>0</v>
      </c>
    </row>
    <row r="1851" ht="15" hidden="1" spans="1:5">
      <c r="A1851" s="97" t="s">
        <v>464</v>
      </c>
      <c r="B1851" s="97" t="s">
        <v>465</v>
      </c>
      <c r="C1851" s="106">
        <v>0</v>
      </c>
      <c r="D1851" s="106">
        <v>0</v>
      </c>
      <c r="E1851" s="106">
        <v>0</v>
      </c>
    </row>
    <row r="1852" ht="15" hidden="1" spans="1:5">
      <c r="A1852" s="97" t="s">
        <v>464</v>
      </c>
      <c r="B1852" s="97" t="s">
        <v>465</v>
      </c>
      <c r="C1852" s="106">
        <v>0</v>
      </c>
      <c r="D1852" s="106">
        <v>0</v>
      </c>
      <c r="E1852" s="106">
        <v>0</v>
      </c>
    </row>
    <row r="1853" ht="15" hidden="1" spans="1:5">
      <c r="A1853" s="97" t="s">
        <v>464</v>
      </c>
      <c r="B1853" s="97" t="s">
        <v>465</v>
      </c>
      <c r="C1853" s="106">
        <v>0.3091</v>
      </c>
      <c r="D1853" s="106">
        <v>0.3091</v>
      </c>
      <c r="E1853" s="106">
        <v>0</v>
      </c>
    </row>
    <row r="1854" ht="15" hidden="1" spans="1:5">
      <c r="A1854" s="97" t="s">
        <v>464</v>
      </c>
      <c r="B1854" s="97" t="s">
        <v>465</v>
      </c>
      <c r="C1854" s="106">
        <v>0.1237</v>
      </c>
      <c r="D1854" s="106">
        <v>0.1237</v>
      </c>
      <c r="E1854" s="106">
        <v>0</v>
      </c>
    </row>
    <row r="1855" ht="15" hidden="1" spans="1:5">
      <c r="A1855" s="97" t="s">
        <v>464</v>
      </c>
      <c r="B1855" s="97" t="s">
        <v>465</v>
      </c>
      <c r="C1855" s="106">
        <v>0</v>
      </c>
      <c r="D1855" s="106">
        <v>0</v>
      </c>
      <c r="E1855" s="106">
        <v>0</v>
      </c>
    </row>
    <row r="1856" ht="15" hidden="1" spans="1:5">
      <c r="A1856" s="97" t="s">
        <v>464</v>
      </c>
      <c r="B1856" s="97" t="s">
        <v>465</v>
      </c>
      <c r="C1856" s="106">
        <v>0.6537</v>
      </c>
      <c r="D1856" s="106">
        <v>0.6537</v>
      </c>
      <c r="E1856" s="106">
        <v>0</v>
      </c>
    </row>
    <row r="1857" ht="15" hidden="1" spans="1:5">
      <c r="A1857" s="97" t="s">
        <v>464</v>
      </c>
      <c r="B1857" s="97" t="s">
        <v>465</v>
      </c>
      <c r="C1857" s="106">
        <v>0</v>
      </c>
      <c r="D1857" s="106">
        <v>0</v>
      </c>
      <c r="E1857" s="106">
        <v>0</v>
      </c>
    </row>
    <row r="1858" ht="15" hidden="1" spans="1:5">
      <c r="A1858" s="97" t="s">
        <v>464</v>
      </c>
      <c r="B1858" s="97" t="s">
        <v>465</v>
      </c>
      <c r="C1858" s="106">
        <v>0.4329</v>
      </c>
      <c r="D1858" s="106">
        <v>0.4329</v>
      </c>
      <c r="E1858" s="106">
        <v>0</v>
      </c>
    </row>
    <row r="1859" ht="15" hidden="1" spans="1:5">
      <c r="A1859" s="97" t="s">
        <v>464</v>
      </c>
      <c r="B1859" s="97" t="s">
        <v>465</v>
      </c>
      <c r="C1859" s="106">
        <v>0</v>
      </c>
      <c r="D1859" s="106">
        <v>0</v>
      </c>
      <c r="E1859" s="106">
        <v>0</v>
      </c>
    </row>
    <row r="1860" ht="15" hidden="1" spans="1:5">
      <c r="A1860" s="97" t="s">
        <v>464</v>
      </c>
      <c r="B1860" s="97" t="s">
        <v>465</v>
      </c>
      <c r="C1860" s="106">
        <v>0.1732</v>
      </c>
      <c r="D1860" s="106">
        <v>0.1732</v>
      </c>
      <c r="E1860" s="106">
        <v>0</v>
      </c>
    </row>
    <row r="1861" ht="15" hidden="1" spans="1:5">
      <c r="A1861" s="97" t="s">
        <v>464</v>
      </c>
      <c r="B1861" s="97" t="s">
        <v>465</v>
      </c>
      <c r="C1861" s="106">
        <v>0.6133</v>
      </c>
      <c r="D1861" s="106">
        <v>0.6133</v>
      </c>
      <c r="E1861" s="106">
        <v>0</v>
      </c>
    </row>
    <row r="1862" ht="15" hidden="1" spans="1:5">
      <c r="A1862" s="97" t="s">
        <v>464</v>
      </c>
      <c r="B1862" s="97" t="s">
        <v>465</v>
      </c>
      <c r="C1862" s="106">
        <v>0</v>
      </c>
      <c r="D1862" s="106">
        <v>0</v>
      </c>
      <c r="E1862" s="106">
        <v>0</v>
      </c>
    </row>
    <row r="1863" ht="15" hidden="1" spans="1:5">
      <c r="A1863" s="97" t="s">
        <v>464</v>
      </c>
      <c r="B1863" s="97" t="s">
        <v>465</v>
      </c>
      <c r="C1863" s="106">
        <v>0.6201</v>
      </c>
      <c r="D1863" s="106">
        <v>0.6201</v>
      </c>
      <c r="E1863" s="106">
        <v>0</v>
      </c>
    </row>
    <row r="1864" ht="15" hidden="1" spans="1:5">
      <c r="A1864" s="97" t="s">
        <v>464</v>
      </c>
      <c r="B1864" s="97" t="s">
        <v>465</v>
      </c>
      <c r="C1864" s="106">
        <v>0</v>
      </c>
      <c r="D1864" s="106">
        <v>0</v>
      </c>
      <c r="E1864" s="106">
        <v>0</v>
      </c>
    </row>
    <row r="1865" ht="15" hidden="1" spans="1:5">
      <c r="A1865" s="97" t="s">
        <v>464</v>
      </c>
      <c r="B1865" s="97" t="s">
        <v>465</v>
      </c>
      <c r="C1865" s="106">
        <v>0.4248</v>
      </c>
      <c r="D1865" s="106">
        <v>0.4248</v>
      </c>
      <c r="E1865" s="106">
        <v>0</v>
      </c>
    </row>
    <row r="1866" ht="15" hidden="1" spans="1:5">
      <c r="A1866" s="97" t="s">
        <v>464</v>
      </c>
      <c r="B1866" s="97" t="s">
        <v>465</v>
      </c>
      <c r="C1866" s="106">
        <v>0</v>
      </c>
      <c r="D1866" s="106">
        <v>0</v>
      </c>
      <c r="E1866" s="106">
        <v>0</v>
      </c>
    </row>
    <row r="1867" ht="15" hidden="1" spans="1:5">
      <c r="A1867" s="97" t="s">
        <v>464</v>
      </c>
      <c r="B1867" s="97" t="s">
        <v>465</v>
      </c>
      <c r="C1867" s="106">
        <v>0.1699</v>
      </c>
      <c r="D1867" s="106">
        <v>0.1699</v>
      </c>
      <c r="E1867" s="106">
        <v>0</v>
      </c>
    </row>
    <row r="1868" ht="15" hidden="1" spans="1:5">
      <c r="A1868" s="97" t="s">
        <v>464</v>
      </c>
      <c r="B1868" s="97" t="s">
        <v>465</v>
      </c>
      <c r="C1868" s="106">
        <v>0.3798</v>
      </c>
      <c r="D1868" s="106">
        <v>0.3798</v>
      </c>
      <c r="E1868" s="106">
        <v>0</v>
      </c>
    </row>
    <row r="1869" ht="15" hidden="1" spans="1:5">
      <c r="A1869" s="97" t="s">
        <v>464</v>
      </c>
      <c r="B1869" s="97" t="s">
        <v>465</v>
      </c>
      <c r="C1869" s="106">
        <v>0</v>
      </c>
      <c r="D1869" s="106">
        <v>0</v>
      </c>
      <c r="E1869" s="106">
        <v>0</v>
      </c>
    </row>
    <row r="1870" ht="15" hidden="1" spans="1:5">
      <c r="A1870" s="97" t="s">
        <v>464</v>
      </c>
      <c r="B1870" s="97" t="s">
        <v>465</v>
      </c>
      <c r="C1870" s="106">
        <v>0.1501</v>
      </c>
      <c r="D1870" s="106">
        <v>0.1501</v>
      </c>
      <c r="E1870" s="106">
        <v>0</v>
      </c>
    </row>
    <row r="1871" ht="15" hidden="1" spans="1:5">
      <c r="A1871" s="97" t="s">
        <v>464</v>
      </c>
      <c r="B1871" s="97" t="s">
        <v>465</v>
      </c>
      <c r="C1871" s="106">
        <v>0.0601</v>
      </c>
      <c r="D1871" s="106">
        <v>0.0601</v>
      </c>
      <c r="E1871" s="106">
        <v>0</v>
      </c>
    </row>
    <row r="1872" ht="15" hidden="1" spans="1:5">
      <c r="A1872" s="97" t="s">
        <v>464</v>
      </c>
      <c r="B1872" s="97" t="s">
        <v>465</v>
      </c>
      <c r="C1872" s="106">
        <v>0</v>
      </c>
      <c r="D1872" s="106">
        <v>0</v>
      </c>
      <c r="E1872" s="106">
        <v>0</v>
      </c>
    </row>
    <row r="1873" ht="15" hidden="1" spans="1:5">
      <c r="A1873" s="97" t="s">
        <v>464</v>
      </c>
      <c r="B1873" s="97" t="s">
        <v>465</v>
      </c>
      <c r="C1873" s="106">
        <v>0</v>
      </c>
      <c r="D1873" s="106">
        <v>0</v>
      </c>
      <c r="E1873" s="106">
        <v>0</v>
      </c>
    </row>
    <row r="1874" ht="15" hidden="1" spans="1:5">
      <c r="A1874" s="97" t="s">
        <v>464</v>
      </c>
      <c r="B1874" s="97" t="s">
        <v>465</v>
      </c>
      <c r="C1874" s="106">
        <v>0.2088</v>
      </c>
      <c r="D1874" s="106">
        <v>0.2088</v>
      </c>
      <c r="E1874" s="106">
        <v>0</v>
      </c>
    </row>
    <row r="1875" ht="15" hidden="1" spans="1:5">
      <c r="A1875" s="97" t="s">
        <v>464</v>
      </c>
      <c r="B1875" s="97" t="s">
        <v>465</v>
      </c>
      <c r="C1875" s="106">
        <v>0.0835</v>
      </c>
      <c r="D1875" s="106">
        <v>0.0835</v>
      </c>
      <c r="E1875" s="106">
        <v>0</v>
      </c>
    </row>
    <row r="1876" ht="15" hidden="1" spans="1:5">
      <c r="A1876" s="97" t="s">
        <v>464</v>
      </c>
      <c r="B1876" s="97" t="s">
        <v>465</v>
      </c>
      <c r="C1876" s="106">
        <v>0</v>
      </c>
      <c r="D1876" s="106">
        <v>0</v>
      </c>
      <c r="E1876" s="106">
        <v>0</v>
      </c>
    </row>
    <row r="1877" ht="15" hidden="1" spans="1:5">
      <c r="A1877" s="97" t="s">
        <v>464</v>
      </c>
      <c r="B1877" s="97" t="s">
        <v>465</v>
      </c>
      <c r="C1877" s="106">
        <v>0.5845</v>
      </c>
      <c r="D1877" s="106">
        <v>0.5845</v>
      </c>
      <c r="E1877" s="106">
        <v>0</v>
      </c>
    </row>
    <row r="1878" ht="15" hidden="1" spans="1:5">
      <c r="A1878" s="97" t="s">
        <v>464</v>
      </c>
      <c r="B1878" s="97" t="s">
        <v>465</v>
      </c>
      <c r="C1878" s="106">
        <v>0.4898</v>
      </c>
      <c r="D1878" s="106">
        <v>0.4898</v>
      </c>
      <c r="E1878" s="106">
        <v>0</v>
      </c>
    </row>
    <row r="1879" ht="15" hidden="1" spans="1:5">
      <c r="A1879" s="97" t="s">
        <v>464</v>
      </c>
      <c r="B1879" s="97" t="s">
        <v>465</v>
      </c>
      <c r="C1879" s="106">
        <v>0.4846</v>
      </c>
      <c r="D1879" s="106">
        <v>0.4846</v>
      </c>
      <c r="E1879" s="106">
        <v>0</v>
      </c>
    </row>
    <row r="1880" ht="15" hidden="1" spans="1:5">
      <c r="A1880" s="97" t="s">
        <v>464</v>
      </c>
      <c r="B1880" s="97" t="s">
        <v>465</v>
      </c>
      <c r="C1880" s="106">
        <v>0.1959</v>
      </c>
      <c r="D1880" s="106">
        <v>0.1959</v>
      </c>
      <c r="E1880" s="106">
        <v>0</v>
      </c>
    </row>
    <row r="1881" ht="15" hidden="1" spans="1:5">
      <c r="A1881" s="97" t="s">
        <v>464</v>
      </c>
      <c r="B1881" s="97" t="s">
        <v>465</v>
      </c>
      <c r="C1881" s="106">
        <v>0</v>
      </c>
      <c r="D1881" s="106">
        <v>0</v>
      </c>
      <c r="E1881" s="106">
        <v>0</v>
      </c>
    </row>
    <row r="1882" ht="15" hidden="1" spans="1:5">
      <c r="A1882" s="97" t="s">
        <v>464</v>
      </c>
      <c r="B1882" s="97" t="s">
        <v>465</v>
      </c>
      <c r="C1882" s="106">
        <v>0.3434</v>
      </c>
      <c r="D1882" s="106">
        <v>0.3434</v>
      </c>
      <c r="E1882" s="106">
        <v>0</v>
      </c>
    </row>
    <row r="1883" ht="15" hidden="1" spans="1:5">
      <c r="A1883" s="97" t="s">
        <v>464</v>
      </c>
      <c r="B1883" s="97" t="s">
        <v>465</v>
      </c>
      <c r="C1883" s="106">
        <v>0.1374</v>
      </c>
      <c r="D1883" s="106">
        <v>0.1374</v>
      </c>
      <c r="E1883" s="106">
        <v>0</v>
      </c>
    </row>
    <row r="1884" ht="15" hidden="1" spans="1:5">
      <c r="A1884" s="97" t="s">
        <v>464</v>
      </c>
      <c r="B1884" s="97" t="s">
        <v>465</v>
      </c>
      <c r="C1884" s="106">
        <v>0.4553</v>
      </c>
      <c r="D1884" s="106">
        <v>0.4553</v>
      </c>
      <c r="E1884" s="106">
        <v>0</v>
      </c>
    </row>
    <row r="1885" ht="15" hidden="1" spans="1:5">
      <c r="A1885" s="97" t="s">
        <v>464</v>
      </c>
      <c r="B1885" s="97" t="s">
        <v>465</v>
      </c>
      <c r="C1885" s="106">
        <v>0.2726</v>
      </c>
      <c r="D1885" s="106">
        <v>0.2726</v>
      </c>
      <c r="E1885" s="106">
        <v>0</v>
      </c>
    </row>
    <row r="1886" ht="15" hidden="1" spans="1:5">
      <c r="A1886" s="97" t="s">
        <v>464</v>
      </c>
      <c r="B1886" s="97" t="s">
        <v>465</v>
      </c>
      <c r="C1886" s="106">
        <v>0.1091</v>
      </c>
      <c r="D1886" s="106">
        <v>0.1091</v>
      </c>
      <c r="E1886" s="106">
        <v>0</v>
      </c>
    </row>
    <row r="1887" ht="15" hidden="1" spans="1:5">
      <c r="A1887" s="97" t="s">
        <v>464</v>
      </c>
      <c r="B1887" s="97" t="s">
        <v>465</v>
      </c>
      <c r="C1887" s="106">
        <v>0.4341</v>
      </c>
      <c r="D1887" s="106">
        <v>0.4341</v>
      </c>
      <c r="E1887" s="106">
        <v>0</v>
      </c>
    </row>
    <row r="1888" ht="15" hidden="1" spans="1:5">
      <c r="A1888" s="97" t="s">
        <v>464</v>
      </c>
      <c r="B1888" s="97" t="s">
        <v>465</v>
      </c>
      <c r="C1888" s="106">
        <v>0</v>
      </c>
      <c r="D1888" s="106">
        <v>0</v>
      </c>
      <c r="E1888" s="106">
        <v>0</v>
      </c>
    </row>
    <row r="1889" ht="15" hidden="1" spans="1:5">
      <c r="A1889" s="97" t="s">
        <v>464</v>
      </c>
      <c r="B1889" s="97" t="s">
        <v>465</v>
      </c>
      <c r="C1889" s="106">
        <v>0</v>
      </c>
      <c r="D1889" s="106">
        <v>0</v>
      </c>
      <c r="E1889" s="106">
        <v>0</v>
      </c>
    </row>
    <row r="1890" ht="15" hidden="1" spans="1:5">
      <c r="A1890" s="97" t="s">
        <v>464</v>
      </c>
      <c r="B1890" s="97" t="s">
        <v>465</v>
      </c>
      <c r="C1890" s="106">
        <v>0.4575</v>
      </c>
      <c r="D1890" s="106">
        <v>0.4575</v>
      </c>
      <c r="E1890" s="106">
        <v>0</v>
      </c>
    </row>
    <row r="1891" ht="15" hidden="1" spans="1:5">
      <c r="A1891" s="97" t="s">
        <v>464</v>
      </c>
      <c r="B1891" s="97" t="s">
        <v>465</v>
      </c>
      <c r="C1891" s="106">
        <v>0</v>
      </c>
      <c r="D1891" s="106">
        <v>0</v>
      </c>
      <c r="E1891" s="106">
        <v>0</v>
      </c>
    </row>
    <row r="1892" ht="15" hidden="1" spans="1:5">
      <c r="A1892" s="97" t="s">
        <v>464</v>
      </c>
      <c r="B1892" s="97" t="s">
        <v>465</v>
      </c>
      <c r="C1892" s="106">
        <v>0.2356</v>
      </c>
      <c r="D1892" s="106">
        <v>0.2356</v>
      </c>
      <c r="E1892" s="106">
        <v>0</v>
      </c>
    </row>
    <row r="1893" ht="15" hidden="1" spans="1:5">
      <c r="A1893" s="97" t="s">
        <v>464</v>
      </c>
      <c r="B1893" s="97" t="s">
        <v>465</v>
      </c>
      <c r="C1893" s="106">
        <v>0.0943</v>
      </c>
      <c r="D1893" s="106">
        <v>0.0943</v>
      </c>
      <c r="E1893" s="106">
        <v>0</v>
      </c>
    </row>
    <row r="1894" ht="15" hidden="1" spans="1:5">
      <c r="A1894" s="97" t="s">
        <v>464</v>
      </c>
      <c r="B1894" s="97" t="s">
        <v>465</v>
      </c>
      <c r="C1894" s="106">
        <v>0</v>
      </c>
      <c r="D1894" s="106">
        <v>0</v>
      </c>
      <c r="E1894" s="106">
        <v>0</v>
      </c>
    </row>
    <row r="1895" ht="15" hidden="1" spans="1:5">
      <c r="A1895" s="97" t="s">
        <v>464</v>
      </c>
      <c r="B1895" s="97" t="s">
        <v>465</v>
      </c>
      <c r="C1895" s="106">
        <v>0.0527</v>
      </c>
      <c r="D1895" s="106">
        <v>0.0527</v>
      </c>
      <c r="E1895" s="106">
        <v>0</v>
      </c>
    </row>
    <row r="1896" ht="15" hidden="1" spans="1:5">
      <c r="A1896" s="97" t="s">
        <v>464</v>
      </c>
      <c r="B1896" s="97" t="s">
        <v>465</v>
      </c>
      <c r="C1896" s="106">
        <v>0</v>
      </c>
      <c r="D1896" s="106">
        <v>0</v>
      </c>
      <c r="E1896" s="106">
        <v>0</v>
      </c>
    </row>
    <row r="1897" ht="15" hidden="1" spans="1:5">
      <c r="A1897" s="97" t="s">
        <v>464</v>
      </c>
      <c r="B1897" s="97" t="s">
        <v>465</v>
      </c>
      <c r="C1897" s="106">
        <v>0.3624</v>
      </c>
      <c r="D1897" s="106">
        <v>0.3624</v>
      </c>
      <c r="E1897" s="106">
        <v>0</v>
      </c>
    </row>
    <row r="1898" ht="15" hidden="1" spans="1:5">
      <c r="A1898" s="97" t="s">
        <v>464</v>
      </c>
      <c r="B1898" s="97" t="s">
        <v>465</v>
      </c>
      <c r="C1898" s="106">
        <v>0</v>
      </c>
      <c r="D1898" s="106">
        <v>0</v>
      </c>
      <c r="E1898" s="106">
        <v>0</v>
      </c>
    </row>
    <row r="1899" ht="15" hidden="1" spans="1:5">
      <c r="A1899" s="97" t="s">
        <v>464</v>
      </c>
      <c r="B1899" s="97" t="s">
        <v>465</v>
      </c>
      <c r="C1899" s="106">
        <v>0.1317</v>
      </c>
      <c r="D1899" s="106">
        <v>0.1317</v>
      </c>
      <c r="E1899" s="106">
        <v>0</v>
      </c>
    </row>
    <row r="1900" ht="15" hidden="1" spans="1:5">
      <c r="A1900" s="97" t="s">
        <v>464</v>
      </c>
      <c r="B1900" s="97" t="s">
        <v>465</v>
      </c>
      <c r="C1900" s="106">
        <v>0</v>
      </c>
      <c r="D1900" s="106">
        <v>0</v>
      </c>
      <c r="E1900" s="106">
        <v>0</v>
      </c>
    </row>
    <row r="1901" ht="15" hidden="1" spans="1:5">
      <c r="A1901" s="97" t="s">
        <v>464</v>
      </c>
      <c r="B1901" s="97" t="s">
        <v>465</v>
      </c>
      <c r="C1901" s="106">
        <v>0</v>
      </c>
      <c r="D1901" s="106">
        <v>0</v>
      </c>
      <c r="E1901" s="106">
        <v>0</v>
      </c>
    </row>
    <row r="1902" ht="15" hidden="1" spans="1:5">
      <c r="A1902" s="97" t="s">
        <v>464</v>
      </c>
      <c r="B1902" s="97" t="s">
        <v>465</v>
      </c>
      <c r="C1902" s="106">
        <v>0</v>
      </c>
      <c r="D1902" s="106">
        <v>0</v>
      </c>
      <c r="E1902" s="106">
        <v>0</v>
      </c>
    </row>
    <row r="1903" ht="15" hidden="1" spans="1:5">
      <c r="A1903" s="97" t="s">
        <v>464</v>
      </c>
      <c r="B1903" s="97" t="s">
        <v>465</v>
      </c>
      <c r="C1903" s="106">
        <v>0</v>
      </c>
      <c r="D1903" s="106">
        <v>0</v>
      </c>
      <c r="E1903" s="106">
        <v>0</v>
      </c>
    </row>
    <row r="1904" ht="15" hidden="1" spans="1:5">
      <c r="A1904" s="97" t="s">
        <v>464</v>
      </c>
      <c r="B1904" s="97" t="s">
        <v>465</v>
      </c>
      <c r="C1904" s="106">
        <v>0</v>
      </c>
      <c r="D1904" s="106">
        <v>0</v>
      </c>
      <c r="E1904" s="106">
        <v>0</v>
      </c>
    </row>
    <row r="1905" ht="15" hidden="1" spans="1:5">
      <c r="A1905" s="97" t="s">
        <v>464</v>
      </c>
      <c r="B1905" s="97" t="s">
        <v>465</v>
      </c>
      <c r="C1905" s="106">
        <v>0</v>
      </c>
      <c r="D1905" s="106">
        <v>0</v>
      </c>
      <c r="E1905" s="106">
        <v>0</v>
      </c>
    </row>
    <row r="1906" ht="15" hidden="1" spans="1:5">
      <c r="A1906" s="97" t="s">
        <v>464</v>
      </c>
      <c r="B1906" s="97" t="s">
        <v>465</v>
      </c>
      <c r="C1906" s="106">
        <v>0</v>
      </c>
      <c r="D1906" s="106">
        <v>0</v>
      </c>
      <c r="E1906" s="106">
        <v>0</v>
      </c>
    </row>
    <row r="1907" ht="15" hidden="1" spans="1:5">
      <c r="A1907" s="97" t="s">
        <v>464</v>
      </c>
      <c r="B1907" s="97" t="s">
        <v>465</v>
      </c>
      <c r="C1907" s="106">
        <v>0</v>
      </c>
      <c r="D1907" s="106">
        <v>0</v>
      </c>
      <c r="E1907" s="106">
        <v>0</v>
      </c>
    </row>
    <row r="1908" ht="15" hidden="1" spans="1:5">
      <c r="A1908" s="97" t="s">
        <v>464</v>
      </c>
      <c r="B1908" s="97" t="s">
        <v>465</v>
      </c>
      <c r="C1908" s="106">
        <v>0</v>
      </c>
      <c r="D1908" s="106">
        <v>0</v>
      </c>
      <c r="E1908" s="106">
        <v>0</v>
      </c>
    </row>
    <row r="1909" ht="15" hidden="1" spans="1:5">
      <c r="A1909" s="97" t="s">
        <v>464</v>
      </c>
      <c r="B1909" s="97" t="s">
        <v>465</v>
      </c>
      <c r="C1909" s="106">
        <v>0</v>
      </c>
      <c r="D1909" s="106">
        <v>0</v>
      </c>
      <c r="E1909" s="106">
        <v>0</v>
      </c>
    </row>
    <row r="1910" ht="28.5" customHeight="1" spans="1:5">
      <c r="A1910" s="97" t="s">
        <v>466</v>
      </c>
      <c r="B1910" s="97" t="s">
        <v>467</v>
      </c>
      <c r="C1910" s="106">
        <f>SUM(C1911,C1912,C1913,C1914,C1915,C1916,C1917,C1918,C1919,C1920,C1921,C1922,C1923,C1924,C1925,C1926,C1927,C1928,C1929,C1930,C1931,C1932,C1933,C1934,C1935,C1936,C1937,C1938,C1939,C1940,C1941,C1942,C1943,C1944,C1945,C1946,C1947,C1948,C1949,C1950,C1951,C1952,C1953,C1954,C1955,C1956,C1957,C1958,C1959,C1960,C1961,C1962,C1963,C1964,C1965,C1966,C1967,C1968,C1969,C1970,C1971,C1972,C1973,C1974,C1975,C1976,C1977,C1978,C1979,C1980,C1981,C1982,C1983,C1984,C1985,C1986,C1987,C1988,C1989,C1990,C1991,C1992,C1993,C1994,C1995,C1996,C1997,C1998,C1999,C2000,C2001,C2002,C2003,C2004,C2005,C2006,C2007,C2008,C2009,C2010,C2011,C2012,C2013,C2014,C2015,C2016,C2017,C2018,C2019,C2020,C2021,C2022,C2023,C2024,C2025,C2026,C2027,C2028,C2029,C2030,C2031,C2032,C2033,C2034,C2035,C2036,C2037,C2038,C2039,C2040,C2041,C2042,C2043,C2044,C2045,C2046,C2047,C2048,C2049,C2050,C2051,C2052,C2053,C2054,C2055,C2056,C2057,C2058,C2059,C2060,C2061,C2062,C2063,C2064,C2065,C2066,C2067,C2068,C2069,C2070,C2071,C2072,C2073,C2074,C2075,C2076,C2077,C2078,C2079,C2080,C2081,C2082,C2083,C2084,C2085,C2086,C2087,C2088,C2089,C2090,C2091,C2092,C2093,C2094,C2095,C2096,C2097,C2098,C2099,C2100,C2101,C2102,C2103,C2104,C2105,C2106,C2107,C2108,C2109,C2110,C2111,C2112,C2113,C2114,C2115,C2116,C2117,C2118,C2119,C2120,C2121,C2122,C2123,C2124,C2125,C2126,C2127,C2128,C2129,C2130,C2131,C2132,C2133,C2134,C2135)</f>
        <v>5548.237554</v>
      </c>
      <c r="D1910" s="106">
        <f>SUM(D1911,D1912,D1913,D1914,D1915,D1916,D1917,D1918,D1919,D1920,D1921,D1922,D1923,D1924,D1925,D1926,D1927,D1928,D1929,D1930,D1931,D1932,D1933,D1934,D1935,D1936,D1937,D1938,D1939,D1940,D1941,D1942,D1943,D1944,D1945,D1946,D1947,D1948,D1949,D1950,D1951,D1952,D1953,D1954,D1955,D1956,D1957,D1958,D1959,D1960,D1961,D1962,D1963,D1964,D1965,D1966,D1967,D1968,D1969,D1970,D1971,D1972,D1973,D1974,D1975,D1976,D1977,D1978,D1979,D1980,D1981,D1982,D1983,D1984,D1985,D1986,D1987,D1988,D1989,D1990,D1991,D1992,D1993,D1994,D1995,D1996,D1997,D1998,D1999,D2000,D2001,D2002,D2003,D2004,D2005,D2006,D2007,D2008,D2009,D2010,D2011,D2012,D2013,D2014,D2015,D2016,D2017,D2018,D2019,D2020,D2021,D2022,D2023,D2024,D2025,D2026,D2027,D2028,D2029,D2030,D2031,D2032,D2033,D2034,D2035,D2036,D2037,D2038,D2039,D2040,D2041,D2042,D2043,D2044,D2045,D2046,D2047,D2048,D2049,D2050,D2051,D2052,D2053,D2054,D2055,D2056,D2057,D2058,D2059,D2060,D2061,D2062,D2063,D2064,D2065,D2066,D2067,D2068,D2069,D2070,D2071,D2072,D2073,D2074,D2075,D2076,D2077,D2078,D2079,D2080,D2081,D2082,D2083,D2084,D2085,D2086,D2087,D2088,D2089,D2090,D2091,D2092,D2093,D2094,D2095,D2096,D2097,D2098,D2099,D2100,D2101,D2102,D2103,D2104,D2105,D2106,D2107,D2108,D2109,D2110,D2111,D2112,D2113,D2114,D2115,D2116,D2117,D2118,D2119,D2120,D2121,D2122,D2123,D2124,D2125,D2126,D2127,D2128,D2129,D2130,D2131,D2132,D2133,D2134,D2135)</f>
        <v>5548.237554</v>
      </c>
      <c r="E1910" s="106">
        <f>SUM(E1911,E1912,E1913,E1914,E1915,E1916,E1917,E1918,E1919,E1920,E1921,E1922,E1923,E1924,E1925,E1926,E1927,E1928,E1929,E1930,E1931,E1932,E1933,E1934,E1935,E1936,E1937,E1938,E1939,E1940,E1941,E1942,E1943,E1944,E1945,E1946,E1947,E1948,E1949,E1950,E1951,E1952,E1953,E1954,E1955,E1956,E1957,E1958,E1959,E1960,E1961,E1962,E1963,E1964,E1965,E1966,E1967,E1968,E1969,E1970,E1971,E1972,E1973,E1974,E1975,E1976,E1977,E1978,E1979,E1980,E1981,E1982,E1983,E1984,E1985,E1986,E1987,E1988,E1989,E1990,E1991,E1992,E1993,E1994,E1995,E1996,E1997,E1998,E1999,E2000,E2001,E2002,E2003,E2004,E2005,E2006,E2007,E2008,E2009,E2010,E2011,E2012,E2013,E2014,E2015,E2016,E2017,E2018,E2019,E2020,E2021,E2022,E2023,E2024,E2025,E2026,E2027,E2028,E2029,E2030,E2031,E2032,E2033,E2034,E2035,E2036,E2037,E2038,E2039,E2040,E2041,E2042,E2043,E2044,E2045,E2046,E2047,E2048,E2049,E2050,E2051,E2052,E2053,E2054,E2055,E2056,E2057,E2058,E2059,E2060,E2061,E2062,E2063,E2064,E2065,E2066,E2067,E2068,E2069,E2070,E2071,E2072,E2073,E2074,E2075,E2076,E2077,E2078,E2079,E2080,E2081,E2082,E2083,E2084,E2085,E2086,E2087,E2088,E2089,E2090,E2091,E2092,E2093,E2094,E2095,E2096,E2097,E2098,E2099,E2100,E2101,E2102,E2103,E2104,E2105,E2106,E2107,E2108,E2109,E2110,E2111,E2112,E2113,E2114,E2115,E2116,E2117,E2118,E2119,E2120,E2121,E2122,E2123,E2124,E2125,E2126,E2127,E2128,E2129,E2130,E2131,E2132,E2133,E2134,E2135)</f>
        <v>0</v>
      </c>
    </row>
    <row r="1911" ht="15" hidden="1" spans="1:5">
      <c r="A1911" s="97" t="s">
        <v>466</v>
      </c>
      <c r="B1911" s="97" t="s">
        <v>467</v>
      </c>
      <c r="C1911" s="106">
        <v>37.7862</v>
      </c>
      <c r="D1911" s="106">
        <v>37.7862</v>
      </c>
      <c r="E1911" s="106">
        <v>0</v>
      </c>
    </row>
    <row r="1912" ht="15" hidden="1" spans="1:5">
      <c r="A1912" s="97" t="s">
        <v>466</v>
      </c>
      <c r="B1912" s="97" t="s">
        <v>467</v>
      </c>
      <c r="C1912" s="106">
        <v>0</v>
      </c>
      <c r="D1912" s="106">
        <v>0</v>
      </c>
      <c r="E1912" s="106">
        <v>0</v>
      </c>
    </row>
    <row r="1913" ht="15" hidden="1" spans="1:5">
      <c r="A1913" s="97" t="s">
        <v>466</v>
      </c>
      <c r="B1913" s="97" t="s">
        <v>467</v>
      </c>
      <c r="C1913" s="106">
        <v>14.4636</v>
      </c>
      <c r="D1913" s="106">
        <v>14.4636</v>
      </c>
      <c r="E1913" s="106">
        <v>0</v>
      </c>
    </row>
    <row r="1914" ht="15" hidden="1" spans="1:5">
      <c r="A1914" s="97" t="s">
        <v>466</v>
      </c>
      <c r="B1914" s="97" t="s">
        <v>467</v>
      </c>
      <c r="C1914" s="106">
        <v>42.7487</v>
      </c>
      <c r="D1914" s="106">
        <v>42.7487</v>
      </c>
      <c r="E1914" s="106">
        <v>0</v>
      </c>
    </row>
    <row r="1915" ht="15" hidden="1" spans="1:5">
      <c r="A1915" s="97" t="s">
        <v>466</v>
      </c>
      <c r="B1915" s="97" t="s">
        <v>467</v>
      </c>
      <c r="C1915" s="106">
        <v>0</v>
      </c>
      <c r="D1915" s="106">
        <v>0</v>
      </c>
      <c r="E1915" s="106">
        <v>0</v>
      </c>
    </row>
    <row r="1916" ht="15" hidden="1" spans="1:5">
      <c r="A1916" s="97" t="s">
        <v>466</v>
      </c>
      <c r="B1916" s="97" t="s">
        <v>467</v>
      </c>
      <c r="C1916" s="106">
        <v>1.7907</v>
      </c>
      <c r="D1916" s="106">
        <v>1.7907</v>
      </c>
      <c r="E1916" s="106">
        <v>0</v>
      </c>
    </row>
    <row r="1917" ht="15" hidden="1" spans="1:5">
      <c r="A1917" s="97" t="s">
        <v>466</v>
      </c>
      <c r="B1917" s="97" t="s">
        <v>467</v>
      </c>
      <c r="C1917" s="106">
        <v>29.6959</v>
      </c>
      <c r="D1917" s="106">
        <v>29.6959</v>
      </c>
      <c r="E1917" s="106">
        <v>0</v>
      </c>
    </row>
    <row r="1918" ht="15" hidden="1" spans="1:5">
      <c r="A1918" s="97" t="s">
        <v>466</v>
      </c>
      <c r="B1918" s="97" t="s">
        <v>467</v>
      </c>
      <c r="C1918" s="106">
        <v>24.5396</v>
      </c>
      <c r="D1918" s="106">
        <v>24.5396</v>
      </c>
      <c r="E1918" s="106">
        <v>0</v>
      </c>
    </row>
    <row r="1919" ht="15" hidden="1" spans="1:5">
      <c r="A1919" s="97" t="s">
        <v>466</v>
      </c>
      <c r="B1919" s="97" t="s">
        <v>467</v>
      </c>
      <c r="C1919" s="106">
        <v>48.1681</v>
      </c>
      <c r="D1919" s="106">
        <v>48.1681</v>
      </c>
      <c r="E1919" s="106">
        <v>0</v>
      </c>
    </row>
    <row r="1920" ht="15" hidden="1" spans="1:5">
      <c r="A1920" s="97" t="s">
        <v>466</v>
      </c>
      <c r="B1920" s="97" t="s">
        <v>467</v>
      </c>
      <c r="C1920" s="106">
        <v>8.6401</v>
      </c>
      <c r="D1920" s="106">
        <v>8.6401</v>
      </c>
      <c r="E1920" s="106">
        <v>0</v>
      </c>
    </row>
    <row r="1921" ht="15" hidden="1" spans="1:5">
      <c r="A1921" s="97" t="s">
        <v>466</v>
      </c>
      <c r="B1921" s="97" t="s">
        <v>467</v>
      </c>
      <c r="C1921" s="106">
        <v>0</v>
      </c>
      <c r="D1921" s="106">
        <v>0</v>
      </c>
      <c r="E1921" s="106">
        <v>0</v>
      </c>
    </row>
    <row r="1922" ht="15" hidden="1" spans="1:5">
      <c r="A1922" s="97" t="s">
        <v>466</v>
      </c>
      <c r="B1922" s="97" t="s">
        <v>467</v>
      </c>
      <c r="C1922" s="106">
        <v>8.6938</v>
      </c>
      <c r="D1922" s="106">
        <v>8.6938</v>
      </c>
      <c r="E1922" s="106">
        <v>0</v>
      </c>
    </row>
    <row r="1923" ht="15" hidden="1" spans="1:5">
      <c r="A1923" s="97" t="s">
        <v>466</v>
      </c>
      <c r="B1923" s="97" t="s">
        <v>467</v>
      </c>
      <c r="C1923" s="106">
        <v>0</v>
      </c>
      <c r="D1923" s="106">
        <v>0</v>
      </c>
      <c r="E1923" s="106">
        <v>0</v>
      </c>
    </row>
    <row r="1924" ht="15" hidden="1" spans="1:5">
      <c r="A1924" s="97" t="s">
        <v>466</v>
      </c>
      <c r="B1924" s="97" t="s">
        <v>467</v>
      </c>
      <c r="C1924" s="106">
        <v>7.1812</v>
      </c>
      <c r="D1924" s="106">
        <v>7.1812</v>
      </c>
      <c r="E1924" s="106">
        <v>0</v>
      </c>
    </row>
    <row r="1925" ht="15" hidden="1" spans="1:5">
      <c r="A1925" s="97" t="s">
        <v>466</v>
      </c>
      <c r="B1925" s="97" t="s">
        <v>467</v>
      </c>
      <c r="C1925" s="106">
        <v>0</v>
      </c>
      <c r="D1925" s="106">
        <v>0</v>
      </c>
      <c r="E1925" s="106">
        <v>0</v>
      </c>
    </row>
    <row r="1926" ht="15" hidden="1" spans="1:5">
      <c r="A1926" s="97" t="s">
        <v>466</v>
      </c>
      <c r="B1926" s="97" t="s">
        <v>467</v>
      </c>
      <c r="C1926" s="106">
        <v>26.9537</v>
      </c>
      <c r="D1926" s="106">
        <v>26.9537</v>
      </c>
      <c r="E1926" s="106">
        <v>0</v>
      </c>
    </row>
    <row r="1927" ht="15" hidden="1" spans="1:5">
      <c r="A1927" s="97" t="s">
        <v>466</v>
      </c>
      <c r="B1927" s="97" t="s">
        <v>467</v>
      </c>
      <c r="C1927" s="106">
        <v>23.1133</v>
      </c>
      <c r="D1927" s="106">
        <v>23.1133</v>
      </c>
      <c r="E1927" s="106">
        <v>0</v>
      </c>
    </row>
    <row r="1928" ht="15" hidden="1" spans="1:5">
      <c r="A1928" s="97" t="s">
        <v>466</v>
      </c>
      <c r="B1928" s="97" t="s">
        <v>467</v>
      </c>
      <c r="C1928" s="106">
        <v>0</v>
      </c>
      <c r="D1928" s="106">
        <v>0</v>
      </c>
      <c r="E1928" s="106">
        <v>0</v>
      </c>
    </row>
    <row r="1929" ht="15" hidden="1" spans="1:5">
      <c r="A1929" s="97" t="s">
        <v>466</v>
      </c>
      <c r="B1929" s="97" t="s">
        <v>467</v>
      </c>
      <c r="C1929" s="106">
        <v>23.1089</v>
      </c>
      <c r="D1929" s="106">
        <v>23.1089</v>
      </c>
      <c r="E1929" s="106">
        <v>0</v>
      </c>
    </row>
    <row r="1930" ht="15" hidden="1" spans="1:5">
      <c r="A1930" s="97" t="s">
        <v>466</v>
      </c>
      <c r="B1930" s="97" t="s">
        <v>467</v>
      </c>
      <c r="C1930" s="106">
        <v>8.8083</v>
      </c>
      <c r="D1930" s="106">
        <v>8.8083</v>
      </c>
      <c r="E1930" s="106">
        <v>0</v>
      </c>
    </row>
    <row r="1931" ht="15" hidden="1" spans="1:5">
      <c r="A1931" s="97" t="s">
        <v>466</v>
      </c>
      <c r="B1931" s="97" t="s">
        <v>467</v>
      </c>
      <c r="C1931" s="106">
        <v>63.7066</v>
      </c>
      <c r="D1931" s="106">
        <v>63.7066</v>
      </c>
      <c r="E1931" s="106">
        <v>0</v>
      </c>
    </row>
    <row r="1932" ht="15" hidden="1" spans="1:5">
      <c r="A1932" s="97" t="s">
        <v>466</v>
      </c>
      <c r="B1932" s="97" t="s">
        <v>467</v>
      </c>
      <c r="C1932" s="106">
        <v>0</v>
      </c>
      <c r="D1932" s="106">
        <v>0</v>
      </c>
      <c r="E1932" s="106">
        <v>0</v>
      </c>
    </row>
    <row r="1933" ht="15" hidden="1" spans="1:5">
      <c r="A1933" s="97" t="s">
        <v>466</v>
      </c>
      <c r="B1933" s="97" t="s">
        <v>467</v>
      </c>
      <c r="C1933" s="106">
        <v>10.1989</v>
      </c>
      <c r="D1933" s="106">
        <v>10.1989</v>
      </c>
      <c r="E1933" s="106">
        <v>0</v>
      </c>
    </row>
    <row r="1934" ht="15" hidden="1" spans="1:5">
      <c r="A1934" s="97" t="s">
        <v>466</v>
      </c>
      <c r="B1934" s="97" t="s">
        <v>467</v>
      </c>
      <c r="C1934" s="106">
        <v>13.4289</v>
      </c>
      <c r="D1934" s="106">
        <v>13.4289</v>
      </c>
      <c r="E1934" s="106">
        <v>0</v>
      </c>
    </row>
    <row r="1935" ht="15" hidden="1" spans="1:5">
      <c r="A1935" s="97" t="s">
        <v>466</v>
      </c>
      <c r="B1935" s="97" t="s">
        <v>467</v>
      </c>
      <c r="C1935" s="106">
        <v>0</v>
      </c>
      <c r="D1935" s="106">
        <v>0</v>
      </c>
      <c r="E1935" s="106">
        <v>0</v>
      </c>
    </row>
    <row r="1936" ht="15" hidden="1" spans="1:5">
      <c r="A1936" s="97" t="s">
        <v>466</v>
      </c>
      <c r="B1936" s="97" t="s">
        <v>467</v>
      </c>
      <c r="C1936" s="106">
        <v>13.73</v>
      </c>
      <c r="D1936" s="106">
        <v>13.73</v>
      </c>
      <c r="E1936" s="106">
        <v>0</v>
      </c>
    </row>
    <row r="1937" ht="15" hidden="1" spans="1:5">
      <c r="A1937" s="97" t="s">
        <v>466</v>
      </c>
      <c r="B1937" s="97" t="s">
        <v>467</v>
      </c>
      <c r="C1937" s="106">
        <v>30.5948</v>
      </c>
      <c r="D1937" s="106">
        <v>30.5948</v>
      </c>
      <c r="E1937" s="106">
        <v>0</v>
      </c>
    </row>
    <row r="1938" ht="15" hidden="1" spans="1:5">
      <c r="A1938" s="97" t="s">
        <v>466</v>
      </c>
      <c r="B1938" s="97" t="s">
        <v>467</v>
      </c>
      <c r="C1938" s="106">
        <v>31.5452</v>
      </c>
      <c r="D1938" s="106">
        <v>31.5452</v>
      </c>
      <c r="E1938" s="106">
        <v>0</v>
      </c>
    </row>
    <row r="1939" ht="15" hidden="1" spans="1:5">
      <c r="A1939" s="97" t="s">
        <v>466</v>
      </c>
      <c r="B1939" s="97" t="s">
        <v>467</v>
      </c>
      <c r="C1939" s="106">
        <v>0</v>
      </c>
      <c r="D1939" s="106">
        <v>0</v>
      </c>
      <c r="E1939" s="106">
        <v>0</v>
      </c>
    </row>
    <row r="1940" ht="15" hidden="1" spans="1:5">
      <c r="A1940" s="97" t="s">
        <v>466</v>
      </c>
      <c r="B1940" s="97" t="s">
        <v>467</v>
      </c>
      <c r="C1940" s="106">
        <v>0</v>
      </c>
      <c r="D1940" s="106">
        <v>0</v>
      </c>
      <c r="E1940" s="106">
        <v>0</v>
      </c>
    </row>
    <row r="1941" ht="15" hidden="1" spans="1:5">
      <c r="A1941" s="97" t="s">
        <v>466</v>
      </c>
      <c r="B1941" s="97" t="s">
        <v>467</v>
      </c>
      <c r="C1941" s="106">
        <v>17.8472</v>
      </c>
      <c r="D1941" s="106">
        <v>17.8472</v>
      </c>
      <c r="E1941" s="106">
        <v>0</v>
      </c>
    </row>
    <row r="1942" ht="15" hidden="1" spans="1:5">
      <c r="A1942" s="97" t="s">
        <v>466</v>
      </c>
      <c r="B1942" s="97" t="s">
        <v>467</v>
      </c>
      <c r="C1942" s="106">
        <v>0</v>
      </c>
      <c r="D1942" s="106">
        <v>0</v>
      </c>
      <c r="E1942" s="106">
        <v>0</v>
      </c>
    </row>
    <row r="1943" ht="15" hidden="1" spans="1:5">
      <c r="A1943" s="97" t="s">
        <v>466</v>
      </c>
      <c r="B1943" s="97" t="s">
        <v>467</v>
      </c>
      <c r="C1943" s="106">
        <v>412.5008</v>
      </c>
      <c r="D1943" s="106">
        <v>412.5008</v>
      </c>
      <c r="E1943" s="106">
        <v>0</v>
      </c>
    </row>
    <row r="1944" ht="15" hidden="1" spans="1:5">
      <c r="A1944" s="97" t="s">
        <v>466</v>
      </c>
      <c r="B1944" s="97" t="s">
        <v>467</v>
      </c>
      <c r="C1944" s="106">
        <v>5.3096</v>
      </c>
      <c r="D1944" s="106">
        <v>5.3096</v>
      </c>
      <c r="E1944" s="106">
        <v>0</v>
      </c>
    </row>
    <row r="1945" ht="15" hidden="1" spans="1:5">
      <c r="A1945" s="97" t="s">
        <v>466</v>
      </c>
      <c r="B1945" s="97" t="s">
        <v>467</v>
      </c>
      <c r="C1945" s="106">
        <v>4.094</v>
      </c>
      <c r="D1945" s="106">
        <v>4.094</v>
      </c>
      <c r="E1945" s="106">
        <v>0</v>
      </c>
    </row>
    <row r="1946" ht="15" hidden="1" spans="1:5">
      <c r="A1946" s="97" t="s">
        <v>466</v>
      </c>
      <c r="B1946" s="97" t="s">
        <v>467</v>
      </c>
      <c r="C1946" s="106">
        <v>11.6361</v>
      </c>
      <c r="D1946" s="106">
        <v>11.6361</v>
      </c>
      <c r="E1946" s="106">
        <v>0</v>
      </c>
    </row>
    <row r="1947" ht="15" hidden="1" spans="1:5">
      <c r="A1947" s="97" t="s">
        <v>466</v>
      </c>
      <c r="B1947" s="97" t="s">
        <v>467</v>
      </c>
      <c r="C1947" s="106">
        <v>0</v>
      </c>
      <c r="D1947" s="106">
        <v>0</v>
      </c>
      <c r="E1947" s="106">
        <v>0</v>
      </c>
    </row>
    <row r="1948" ht="15" hidden="1" spans="1:5">
      <c r="A1948" s="97" t="s">
        <v>466</v>
      </c>
      <c r="B1948" s="97" t="s">
        <v>467</v>
      </c>
      <c r="C1948" s="106">
        <v>7.1247</v>
      </c>
      <c r="D1948" s="106">
        <v>7.1247</v>
      </c>
      <c r="E1948" s="106">
        <v>0</v>
      </c>
    </row>
    <row r="1949" ht="15" hidden="1" spans="1:5">
      <c r="A1949" s="97" t="s">
        <v>466</v>
      </c>
      <c r="B1949" s="97" t="s">
        <v>467</v>
      </c>
      <c r="C1949" s="106">
        <v>0</v>
      </c>
      <c r="D1949" s="106">
        <v>0</v>
      </c>
      <c r="E1949" s="106">
        <v>0</v>
      </c>
    </row>
    <row r="1950" ht="15" hidden="1" spans="1:5">
      <c r="A1950" s="97" t="s">
        <v>466</v>
      </c>
      <c r="B1950" s="97" t="s">
        <v>467</v>
      </c>
      <c r="C1950" s="106">
        <v>8.1207</v>
      </c>
      <c r="D1950" s="106">
        <v>8.1207</v>
      </c>
      <c r="E1950" s="106">
        <v>0</v>
      </c>
    </row>
    <row r="1951" ht="15" hidden="1" spans="1:5">
      <c r="A1951" s="97" t="s">
        <v>466</v>
      </c>
      <c r="B1951" s="97" t="s">
        <v>467</v>
      </c>
      <c r="C1951" s="106">
        <v>3.2657</v>
      </c>
      <c r="D1951" s="106">
        <v>3.2657</v>
      </c>
      <c r="E1951" s="106">
        <v>0</v>
      </c>
    </row>
    <row r="1952" ht="15" hidden="1" spans="1:5">
      <c r="A1952" s="97" t="s">
        <v>466</v>
      </c>
      <c r="B1952" s="97" t="s">
        <v>467</v>
      </c>
      <c r="C1952" s="106">
        <v>5.7035</v>
      </c>
      <c r="D1952" s="106">
        <v>5.7035</v>
      </c>
      <c r="E1952" s="106">
        <v>0</v>
      </c>
    </row>
    <row r="1953" ht="15" hidden="1" spans="1:5">
      <c r="A1953" s="97" t="s">
        <v>466</v>
      </c>
      <c r="B1953" s="97" t="s">
        <v>467</v>
      </c>
      <c r="C1953" s="106">
        <v>0</v>
      </c>
      <c r="D1953" s="106">
        <v>0</v>
      </c>
      <c r="E1953" s="106">
        <v>0</v>
      </c>
    </row>
    <row r="1954" ht="15" hidden="1" spans="1:5">
      <c r="A1954" s="97" t="s">
        <v>466</v>
      </c>
      <c r="B1954" s="97" t="s">
        <v>467</v>
      </c>
      <c r="C1954" s="106">
        <v>2.194656</v>
      </c>
      <c r="D1954" s="106">
        <v>2.194656</v>
      </c>
      <c r="E1954" s="106">
        <v>0</v>
      </c>
    </row>
    <row r="1955" ht="15" hidden="1" spans="1:5">
      <c r="A1955" s="97" t="s">
        <v>466</v>
      </c>
      <c r="B1955" s="97" t="s">
        <v>467</v>
      </c>
      <c r="C1955" s="106">
        <v>12.5793</v>
      </c>
      <c r="D1955" s="106">
        <v>12.5793</v>
      </c>
      <c r="E1955" s="106">
        <v>0</v>
      </c>
    </row>
    <row r="1956" ht="15" hidden="1" spans="1:5">
      <c r="A1956" s="97" t="s">
        <v>466</v>
      </c>
      <c r="B1956" s="97" t="s">
        <v>467</v>
      </c>
      <c r="C1956" s="106">
        <v>0</v>
      </c>
      <c r="D1956" s="106">
        <v>0</v>
      </c>
      <c r="E1956" s="106">
        <v>0</v>
      </c>
    </row>
    <row r="1957" ht="15" hidden="1" spans="1:5">
      <c r="A1957" s="97" t="s">
        <v>466</v>
      </c>
      <c r="B1957" s="97" t="s">
        <v>467</v>
      </c>
      <c r="C1957" s="106">
        <v>8.5851</v>
      </c>
      <c r="D1957" s="106">
        <v>8.5851</v>
      </c>
      <c r="E1957" s="106">
        <v>0</v>
      </c>
    </row>
    <row r="1958" ht="15" hidden="1" spans="1:5">
      <c r="A1958" s="97" t="s">
        <v>466</v>
      </c>
      <c r="B1958" s="97" t="s">
        <v>467</v>
      </c>
      <c r="C1958" s="106">
        <v>9.052</v>
      </c>
      <c r="D1958" s="106">
        <v>9.052</v>
      </c>
      <c r="E1958" s="106">
        <v>0</v>
      </c>
    </row>
    <row r="1959" ht="15" hidden="1" spans="1:5">
      <c r="A1959" s="97" t="s">
        <v>466</v>
      </c>
      <c r="B1959" s="97" t="s">
        <v>467</v>
      </c>
      <c r="C1959" s="106">
        <v>12.2176</v>
      </c>
      <c r="D1959" s="106">
        <v>12.2176</v>
      </c>
      <c r="E1959" s="106">
        <v>0</v>
      </c>
    </row>
    <row r="1960" ht="15" hidden="1" spans="1:5">
      <c r="A1960" s="97" t="s">
        <v>466</v>
      </c>
      <c r="B1960" s="97" t="s">
        <v>467</v>
      </c>
      <c r="C1960" s="106">
        <v>0</v>
      </c>
      <c r="D1960" s="106">
        <v>0</v>
      </c>
      <c r="E1960" s="106">
        <v>0</v>
      </c>
    </row>
    <row r="1961" ht="15" hidden="1" spans="1:5">
      <c r="A1961" s="97" t="s">
        <v>466</v>
      </c>
      <c r="B1961" s="97" t="s">
        <v>467</v>
      </c>
      <c r="C1961" s="106">
        <v>13.5569</v>
      </c>
      <c r="D1961" s="106">
        <v>13.5569</v>
      </c>
      <c r="E1961" s="106">
        <v>0</v>
      </c>
    </row>
    <row r="1962" ht="15" hidden="1" spans="1:5">
      <c r="A1962" s="97" t="s">
        <v>466</v>
      </c>
      <c r="B1962" s="97" t="s">
        <v>467</v>
      </c>
      <c r="C1962" s="106">
        <v>29.6552</v>
      </c>
      <c r="D1962" s="106">
        <v>29.6552</v>
      </c>
      <c r="E1962" s="106">
        <v>0</v>
      </c>
    </row>
    <row r="1963" ht="15" hidden="1" spans="1:5">
      <c r="A1963" s="97" t="s">
        <v>466</v>
      </c>
      <c r="B1963" s="97" t="s">
        <v>467</v>
      </c>
      <c r="C1963" s="106">
        <v>0</v>
      </c>
      <c r="D1963" s="106">
        <v>0</v>
      </c>
      <c r="E1963" s="106">
        <v>0</v>
      </c>
    </row>
    <row r="1964" ht="15" hidden="1" spans="1:5">
      <c r="A1964" s="97" t="s">
        <v>466</v>
      </c>
      <c r="B1964" s="97" t="s">
        <v>467</v>
      </c>
      <c r="C1964" s="106">
        <v>0</v>
      </c>
      <c r="D1964" s="106">
        <v>0</v>
      </c>
      <c r="E1964" s="106">
        <v>0</v>
      </c>
    </row>
    <row r="1965" ht="15" hidden="1" spans="1:5">
      <c r="A1965" s="97" t="s">
        <v>466</v>
      </c>
      <c r="B1965" s="97" t="s">
        <v>467</v>
      </c>
      <c r="C1965" s="106">
        <v>290.0382</v>
      </c>
      <c r="D1965" s="106">
        <v>290.0382</v>
      </c>
      <c r="E1965" s="106">
        <v>0</v>
      </c>
    </row>
    <row r="1966" ht="15" hidden="1" spans="1:5">
      <c r="A1966" s="97" t="s">
        <v>466</v>
      </c>
      <c r="B1966" s="97" t="s">
        <v>467</v>
      </c>
      <c r="C1966" s="106">
        <v>368.7105</v>
      </c>
      <c r="D1966" s="106">
        <v>368.7105</v>
      </c>
      <c r="E1966" s="106">
        <v>0</v>
      </c>
    </row>
    <row r="1967" ht="15" hidden="1" spans="1:5">
      <c r="A1967" s="97" t="s">
        <v>466</v>
      </c>
      <c r="B1967" s="97" t="s">
        <v>467</v>
      </c>
      <c r="C1967" s="106">
        <v>165.8285</v>
      </c>
      <c r="D1967" s="106">
        <v>165.8285</v>
      </c>
      <c r="E1967" s="106">
        <v>0</v>
      </c>
    </row>
    <row r="1968" ht="15" hidden="1" spans="1:5">
      <c r="A1968" s="97" t="s">
        <v>466</v>
      </c>
      <c r="B1968" s="97" t="s">
        <v>467</v>
      </c>
      <c r="C1968" s="106">
        <v>0</v>
      </c>
      <c r="D1968" s="106">
        <v>0</v>
      </c>
      <c r="E1968" s="106">
        <v>0</v>
      </c>
    </row>
    <row r="1969" ht="15" hidden="1" spans="1:5">
      <c r="A1969" s="97" t="s">
        <v>466</v>
      </c>
      <c r="B1969" s="97" t="s">
        <v>467</v>
      </c>
      <c r="C1969" s="106">
        <v>129.7509</v>
      </c>
      <c r="D1969" s="106">
        <v>129.7509</v>
      </c>
      <c r="E1969" s="106">
        <v>0</v>
      </c>
    </row>
    <row r="1970" ht="15" hidden="1" spans="1:5">
      <c r="A1970" s="97" t="s">
        <v>466</v>
      </c>
      <c r="B1970" s="97" t="s">
        <v>467</v>
      </c>
      <c r="C1970" s="106">
        <v>36.0524</v>
      </c>
      <c r="D1970" s="106">
        <v>36.0524</v>
      </c>
      <c r="E1970" s="106">
        <v>0</v>
      </c>
    </row>
    <row r="1971" ht="15" hidden="1" spans="1:5">
      <c r="A1971" s="97" t="s">
        <v>466</v>
      </c>
      <c r="B1971" s="97" t="s">
        <v>467</v>
      </c>
      <c r="C1971" s="106">
        <v>207.8356</v>
      </c>
      <c r="D1971" s="106">
        <v>207.8356</v>
      </c>
      <c r="E1971" s="106">
        <v>0</v>
      </c>
    </row>
    <row r="1972" ht="15" hidden="1" spans="1:5">
      <c r="A1972" s="97" t="s">
        <v>466</v>
      </c>
      <c r="B1972" s="97" t="s">
        <v>467</v>
      </c>
      <c r="C1972" s="106">
        <v>110.9184</v>
      </c>
      <c r="D1972" s="106">
        <v>110.9184</v>
      </c>
      <c r="E1972" s="106">
        <v>0</v>
      </c>
    </row>
    <row r="1973" ht="15" hidden="1" spans="1:5">
      <c r="A1973" s="97" t="s">
        <v>466</v>
      </c>
      <c r="B1973" s="97" t="s">
        <v>467</v>
      </c>
      <c r="C1973" s="106">
        <v>0</v>
      </c>
      <c r="D1973" s="106">
        <v>0</v>
      </c>
      <c r="E1973" s="106">
        <v>0</v>
      </c>
    </row>
    <row r="1974" ht="15" hidden="1" spans="1:5">
      <c r="A1974" s="97" t="s">
        <v>466</v>
      </c>
      <c r="B1974" s="97" t="s">
        <v>467</v>
      </c>
      <c r="C1974" s="106">
        <v>162.6235</v>
      </c>
      <c r="D1974" s="106">
        <v>162.6235</v>
      </c>
      <c r="E1974" s="106">
        <v>0</v>
      </c>
    </row>
    <row r="1975" ht="15" hidden="1" spans="1:5">
      <c r="A1975" s="97" t="s">
        <v>466</v>
      </c>
      <c r="B1975" s="97" t="s">
        <v>467</v>
      </c>
      <c r="C1975" s="106">
        <v>71.0658</v>
      </c>
      <c r="D1975" s="106">
        <v>71.0658</v>
      </c>
      <c r="E1975" s="106">
        <v>0</v>
      </c>
    </row>
    <row r="1976" ht="15" hidden="1" spans="1:5">
      <c r="A1976" s="97" t="s">
        <v>466</v>
      </c>
      <c r="B1976" s="97" t="s">
        <v>467</v>
      </c>
      <c r="C1976" s="106">
        <v>29.9848</v>
      </c>
      <c r="D1976" s="106">
        <v>29.9848</v>
      </c>
      <c r="E1976" s="106">
        <v>0</v>
      </c>
    </row>
    <row r="1977" ht="15" hidden="1" spans="1:5">
      <c r="A1977" s="97" t="s">
        <v>466</v>
      </c>
      <c r="B1977" s="97" t="s">
        <v>467</v>
      </c>
      <c r="C1977" s="106">
        <v>67.0756</v>
      </c>
      <c r="D1977" s="106">
        <v>67.0756</v>
      </c>
      <c r="E1977" s="106">
        <v>0</v>
      </c>
    </row>
    <row r="1978" ht="15" hidden="1" spans="1:5">
      <c r="A1978" s="97" t="s">
        <v>466</v>
      </c>
      <c r="B1978" s="97" t="s">
        <v>467</v>
      </c>
      <c r="C1978" s="106">
        <v>36.7327</v>
      </c>
      <c r="D1978" s="106">
        <v>36.7327</v>
      </c>
      <c r="E1978" s="106">
        <v>0</v>
      </c>
    </row>
    <row r="1979" ht="15" hidden="1" spans="1:5">
      <c r="A1979" s="97" t="s">
        <v>466</v>
      </c>
      <c r="B1979" s="97" t="s">
        <v>467</v>
      </c>
      <c r="C1979" s="106">
        <v>72.055</v>
      </c>
      <c r="D1979" s="106">
        <v>72.055</v>
      </c>
      <c r="E1979" s="106">
        <v>0</v>
      </c>
    </row>
    <row r="1980" ht="15" hidden="1" spans="1:5">
      <c r="A1980" s="97" t="s">
        <v>466</v>
      </c>
      <c r="B1980" s="97" t="s">
        <v>467</v>
      </c>
      <c r="C1980" s="106">
        <v>70.9872</v>
      </c>
      <c r="D1980" s="106">
        <v>70.9872</v>
      </c>
      <c r="E1980" s="106">
        <v>0</v>
      </c>
    </row>
    <row r="1981" ht="15" hidden="1" spans="1:5">
      <c r="A1981" s="97" t="s">
        <v>466</v>
      </c>
      <c r="B1981" s="97" t="s">
        <v>467</v>
      </c>
      <c r="C1981" s="106">
        <v>28.9939</v>
      </c>
      <c r="D1981" s="106">
        <v>28.9939</v>
      </c>
      <c r="E1981" s="106">
        <v>0</v>
      </c>
    </row>
    <row r="1982" ht="15" hidden="1" spans="1:5">
      <c r="A1982" s="97" t="s">
        <v>466</v>
      </c>
      <c r="B1982" s="97" t="s">
        <v>467</v>
      </c>
      <c r="C1982" s="106">
        <v>0</v>
      </c>
      <c r="D1982" s="106">
        <v>0</v>
      </c>
      <c r="E1982" s="106">
        <v>0</v>
      </c>
    </row>
    <row r="1983" ht="15" hidden="1" spans="1:5">
      <c r="A1983" s="97" t="s">
        <v>466</v>
      </c>
      <c r="B1983" s="97" t="s">
        <v>467</v>
      </c>
      <c r="C1983" s="106">
        <v>0</v>
      </c>
      <c r="D1983" s="106">
        <v>0</v>
      </c>
      <c r="E1983" s="106">
        <v>0</v>
      </c>
    </row>
    <row r="1984" ht="15" hidden="1" spans="1:5">
      <c r="A1984" s="97" t="s">
        <v>466</v>
      </c>
      <c r="B1984" s="97" t="s">
        <v>467</v>
      </c>
      <c r="C1984" s="106">
        <v>22.2067</v>
      </c>
      <c r="D1984" s="106">
        <v>22.2067</v>
      </c>
      <c r="E1984" s="106">
        <v>0</v>
      </c>
    </row>
    <row r="1985" ht="15" hidden="1" spans="1:5">
      <c r="A1985" s="97" t="s">
        <v>466</v>
      </c>
      <c r="B1985" s="97" t="s">
        <v>467</v>
      </c>
      <c r="C1985" s="106">
        <v>32.2908</v>
      </c>
      <c r="D1985" s="106">
        <v>32.2908</v>
      </c>
      <c r="E1985" s="106">
        <v>0</v>
      </c>
    </row>
    <row r="1986" ht="15" hidden="1" spans="1:5">
      <c r="A1986" s="97" t="s">
        <v>466</v>
      </c>
      <c r="B1986" s="97" t="s">
        <v>467</v>
      </c>
      <c r="C1986" s="106">
        <v>0</v>
      </c>
      <c r="D1986" s="106">
        <v>0</v>
      </c>
      <c r="E1986" s="106">
        <v>0</v>
      </c>
    </row>
    <row r="1987" ht="15" hidden="1" spans="1:5">
      <c r="A1987" s="97" t="s">
        <v>466</v>
      </c>
      <c r="B1987" s="97" t="s">
        <v>467</v>
      </c>
      <c r="C1987" s="106">
        <v>58.7873</v>
      </c>
      <c r="D1987" s="106">
        <v>58.7873</v>
      </c>
      <c r="E1987" s="106">
        <v>0</v>
      </c>
    </row>
    <row r="1988" ht="15" hidden="1" spans="1:5">
      <c r="A1988" s="97" t="s">
        <v>466</v>
      </c>
      <c r="B1988" s="97" t="s">
        <v>467</v>
      </c>
      <c r="C1988" s="106">
        <v>29.6752</v>
      </c>
      <c r="D1988" s="106">
        <v>29.6752</v>
      </c>
      <c r="E1988" s="106">
        <v>0</v>
      </c>
    </row>
    <row r="1989" ht="15" hidden="1" spans="1:5">
      <c r="A1989" s="97" t="s">
        <v>466</v>
      </c>
      <c r="B1989" s="97" t="s">
        <v>467</v>
      </c>
      <c r="C1989" s="106">
        <v>202.2369</v>
      </c>
      <c r="D1989" s="106">
        <v>202.2369</v>
      </c>
      <c r="E1989" s="106">
        <v>0</v>
      </c>
    </row>
    <row r="1990" ht="15" hidden="1" spans="1:5">
      <c r="A1990" s="97" t="s">
        <v>466</v>
      </c>
      <c r="B1990" s="97" t="s">
        <v>467</v>
      </c>
      <c r="C1990" s="106">
        <v>32.6005</v>
      </c>
      <c r="D1990" s="106">
        <v>32.6005</v>
      </c>
      <c r="E1990" s="106">
        <v>0</v>
      </c>
    </row>
    <row r="1991" ht="15" hidden="1" spans="1:5">
      <c r="A1991" s="97" t="s">
        <v>466</v>
      </c>
      <c r="B1991" s="97" t="s">
        <v>467</v>
      </c>
      <c r="C1991" s="106">
        <v>0</v>
      </c>
      <c r="D1991" s="106">
        <v>0</v>
      </c>
      <c r="E1991" s="106">
        <v>0</v>
      </c>
    </row>
    <row r="1992" ht="15" hidden="1" spans="1:5">
      <c r="A1992" s="97" t="s">
        <v>466</v>
      </c>
      <c r="B1992" s="97" t="s">
        <v>467</v>
      </c>
      <c r="C1992" s="106">
        <v>12.293</v>
      </c>
      <c r="D1992" s="106">
        <v>12.293</v>
      </c>
      <c r="E1992" s="106">
        <v>0</v>
      </c>
    </row>
    <row r="1993" ht="15" hidden="1" spans="1:5">
      <c r="A1993" s="97" t="s">
        <v>466</v>
      </c>
      <c r="B1993" s="97" t="s">
        <v>467</v>
      </c>
      <c r="C1993" s="106">
        <v>0</v>
      </c>
      <c r="D1993" s="106">
        <v>0</v>
      </c>
      <c r="E1993" s="106">
        <v>0</v>
      </c>
    </row>
    <row r="1994" ht="15" hidden="1" spans="1:5">
      <c r="A1994" s="97" t="s">
        <v>466</v>
      </c>
      <c r="B1994" s="97" t="s">
        <v>467</v>
      </c>
      <c r="C1994" s="106">
        <v>10.1684</v>
      </c>
      <c r="D1994" s="106">
        <v>10.1684</v>
      </c>
      <c r="E1994" s="106">
        <v>0</v>
      </c>
    </row>
    <row r="1995" ht="15" hidden="1" spans="1:5">
      <c r="A1995" s="97" t="s">
        <v>466</v>
      </c>
      <c r="B1995" s="97" t="s">
        <v>467</v>
      </c>
      <c r="C1995" s="106">
        <v>7.0821</v>
      </c>
      <c r="D1995" s="106">
        <v>7.0821</v>
      </c>
      <c r="E1995" s="106">
        <v>0</v>
      </c>
    </row>
    <row r="1996" ht="15" hidden="1" spans="1:5">
      <c r="A1996" s="97" t="s">
        <v>466</v>
      </c>
      <c r="B1996" s="97" t="s">
        <v>467</v>
      </c>
      <c r="C1996" s="106">
        <v>0</v>
      </c>
      <c r="D1996" s="106">
        <v>0</v>
      </c>
      <c r="E1996" s="106">
        <v>0</v>
      </c>
    </row>
    <row r="1997" ht="15" hidden="1" spans="1:5">
      <c r="A1997" s="97" t="s">
        <v>466</v>
      </c>
      <c r="B1997" s="97" t="s">
        <v>467</v>
      </c>
      <c r="C1997" s="106">
        <v>11.2442</v>
      </c>
      <c r="D1997" s="106">
        <v>11.2442</v>
      </c>
      <c r="E1997" s="106">
        <v>0</v>
      </c>
    </row>
    <row r="1998" ht="15" hidden="1" spans="1:5">
      <c r="A1998" s="97" t="s">
        <v>466</v>
      </c>
      <c r="B1998" s="97" t="s">
        <v>467</v>
      </c>
      <c r="C1998" s="106">
        <v>5.6208</v>
      </c>
      <c r="D1998" s="106">
        <v>5.6208</v>
      </c>
      <c r="E1998" s="106">
        <v>0</v>
      </c>
    </row>
    <row r="1999" ht="15" hidden="1" spans="1:5">
      <c r="A1999" s="97" t="s">
        <v>466</v>
      </c>
      <c r="B1999" s="97" t="s">
        <v>467</v>
      </c>
      <c r="C1999" s="106">
        <v>0</v>
      </c>
      <c r="D1999" s="106">
        <v>0</v>
      </c>
      <c r="E1999" s="106">
        <v>0</v>
      </c>
    </row>
    <row r="2000" ht="15" hidden="1" spans="1:5">
      <c r="A2000" s="97" t="s">
        <v>466</v>
      </c>
      <c r="B2000" s="97" t="s">
        <v>467</v>
      </c>
      <c r="C2000" s="106">
        <v>3.4384</v>
      </c>
      <c r="D2000" s="106">
        <v>3.4384</v>
      </c>
      <c r="E2000" s="106">
        <v>0</v>
      </c>
    </row>
    <row r="2001" ht="15" hidden="1" spans="1:5">
      <c r="A2001" s="97" t="s">
        <v>466</v>
      </c>
      <c r="B2001" s="97" t="s">
        <v>467</v>
      </c>
      <c r="C2001" s="106">
        <v>0</v>
      </c>
      <c r="D2001" s="106">
        <v>0</v>
      </c>
      <c r="E2001" s="106">
        <v>0</v>
      </c>
    </row>
    <row r="2002" ht="15" hidden="1" spans="1:5">
      <c r="A2002" s="97" t="s">
        <v>466</v>
      </c>
      <c r="B2002" s="97" t="s">
        <v>467</v>
      </c>
      <c r="C2002" s="106">
        <v>61.3291</v>
      </c>
      <c r="D2002" s="106">
        <v>61.3291</v>
      </c>
      <c r="E2002" s="106">
        <v>0</v>
      </c>
    </row>
    <row r="2003" ht="15" hidden="1" spans="1:5">
      <c r="A2003" s="97" t="s">
        <v>466</v>
      </c>
      <c r="B2003" s="97" t="s">
        <v>467</v>
      </c>
      <c r="C2003" s="106">
        <v>0</v>
      </c>
      <c r="D2003" s="106">
        <v>0</v>
      </c>
      <c r="E2003" s="106">
        <v>0</v>
      </c>
    </row>
    <row r="2004" ht="15" hidden="1" spans="1:5">
      <c r="A2004" s="97" t="s">
        <v>466</v>
      </c>
      <c r="B2004" s="97" t="s">
        <v>467</v>
      </c>
      <c r="C2004" s="106">
        <v>71.9739</v>
      </c>
      <c r="D2004" s="106">
        <v>71.9739</v>
      </c>
      <c r="E2004" s="106">
        <v>0</v>
      </c>
    </row>
    <row r="2005" ht="15" hidden="1" spans="1:5">
      <c r="A2005" s="97" t="s">
        <v>466</v>
      </c>
      <c r="B2005" s="97" t="s">
        <v>467</v>
      </c>
      <c r="C2005" s="106">
        <v>0</v>
      </c>
      <c r="D2005" s="106">
        <v>0</v>
      </c>
      <c r="E2005" s="106">
        <v>0</v>
      </c>
    </row>
    <row r="2006" ht="15" hidden="1" spans="1:5">
      <c r="A2006" s="97" t="s">
        <v>466</v>
      </c>
      <c r="B2006" s="97" t="s">
        <v>467</v>
      </c>
      <c r="C2006" s="106">
        <v>10.78</v>
      </c>
      <c r="D2006" s="106">
        <v>10.78</v>
      </c>
      <c r="E2006" s="106">
        <v>0</v>
      </c>
    </row>
    <row r="2007" ht="15" hidden="1" spans="1:5">
      <c r="A2007" s="97" t="s">
        <v>466</v>
      </c>
      <c r="B2007" s="97" t="s">
        <v>467</v>
      </c>
      <c r="C2007" s="106">
        <v>8.0508</v>
      </c>
      <c r="D2007" s="106">
        <v>8.0508</v>
      </c>
      <c r="E2007" s="106">
        <v>0</v>
      </c>
    </row>
    <row r="2008" ht="15" hidden="1" spans="1:5">
      <c r="A2008" s="97" t="s">
        <v>466</v>
      </c>
      <c r="B2008" s="97" t="s">
        <v>467</v>
      </c>
      <c r="C2008" s="106">
        <v>5.428</v>
      </c>
      <c r="D2008" s="106">
        <v>5.428</v>
      </c>
      <c r="E2008" s="106">
        <v>0</v>
      </c>
    </row>
    <row r="2009" ht="15" hidden="1" spans="1:5">
      <c r="A2009" s="97" t="s">
        <v>466</v>
      </c>
      <c r="B2009" s="97" t="s">
        <v>467</v>
      </c>
      <c r="C2009" s="106">
        <v>98.6576</v>
      </c>
      <c r="D2009" s="106">
        <v>98.6576</v>
      </c>
      <c r="E2009" s="106">
        <v>0</v>
      </c>
    </row>
    <row r="2010" ht="15" hidden="1" spans="1:5">
      <c r="A2010" s="97" t="s">
        <v>466</v>
      </c>
      <c r="B2010" s="97" t="s">
        <v>467</v>
      </c>
      <c r="C2010" s="106">
        <v>2.5741</v>
      </c>
      <c r="D2010" s="106">
        <v>2.5741</v>
      </c>
      <c r="E2010" s="106">
        <v>0</v>
      </c>
    </row>
    <row r="2011" ht="15" hidden="1" spans="1:5">
      <c r="A2011" s="97" t="s">
        <v>466</v>
      </c>
      <c r="B2011" s="97" t="s">
        <v>467</v>
      </c>
      <c r="C2011" s="106">
        <v>0</v>
      </c>
      <c r="D2011" s="106">
        <v>0</v>
      </c>
      <c r="E2011" s="106">
        <v>0</v>
      </c>
    </row>
    <row r="2012" ht="15" hidden="1" spans="1:5">
      <c r="A2012" s="97" t="s">
        <v>466</v>
      </c>
      <c r="B2012" s="97" t="s">
        <v>467</v>
      </c>
      <c r="C2012" s="106">
        <v>40.1009</v>
      </c>
      <c r="D2012" s="106">
        <v>40.1009</v>
      </c>
      <c r="E2012" s="106">
        <v>0</v>
      </c>
    </row>
    <row r="2013" ht="15" hidden="1" spans="1:5">
      <c r="A2013" s="97" t="s">
        <v>466</v>
      </c>
      <c r="B2013" s="97" t="s">
        <v>467</v>
      </c>
      <c r="C2013" s="106">
        <v>0</v>
      </c>
      <c r="D2013" s="106">
        <v>0</v>
      </c>
      <c r="E2013" s="106">
        <v>0</v>
      </c>
    </row>
    <row r="2014" ht="15" hidden="1" spans="1:5">
      <c r="A2014" s="97" t="s">
        <v>466</v>
      </c>
      <c r="B2014" s="97" t="s">
        <v>467</v>
      </c>
      <c r="C2014" s="106">
        <v>24.7561</v>
      </c>
      <c r="D2014" s="106">
        <v>24.7561</v>
      </c>
      <c r="E2014" s="106">
        <v>0</v>
      </c>
    </row>
    <row r="2015" ht="15" hidden="1" spans="1:5">
      <c r="A2015" s="97" t="s">
        <v>466</v>
      </c>
      <c r="B2015" s="97" t="s">
        <v>467</v>
      </c>
      <c r="C2015" s="106">
        <v>16.6534</v>
      </c>
      <c r="D2015" s="106">
        <v>16.6534</v>
      </c>
      <c r="E2015" s="106">
        <v>0</v>
      </c>
    </row>
    <row r="2016" ht="15" hidden="1" spans="1:5">
      <c r="A2016" s="97" t="s">
        <v>466</v>
      </c>
      <c r="B2016" s="97" t="s">
        <v>467</v>
      </c>
      <c r="C2016" s="106">
        <v>15.3805</v>
      </c>
      <c r="D2016" s="106">
        <v>15.3805</v>
      </c>
      <c r="E2016" s="106">
        <v>0</v>
      </c>
    </row>
    <row r="2017" ht="15" hidden="1" spans="1:5">
      <c r="A2017" s="97" t="s">
        <v>466</v>
      </c>
      <c r="B2017" s="97" t="s">
        <v>467</v>
      </c>
      <c r="C2017" s="106">
        <v>0</v>
      </c>
      <c r="D2017" s="106">
        <v>0</v>
      </c>
      <c r="E2017" s="106">
        <v>0</v>
      </c>
    </row>
    <row r="2018" ht="15" hidden="1" spans="1:5">
      <c r="A2018" s="97" t="s">
        <v>466</v>
      </c>
      <c r="B2018" s="97" t="s">
        <v>467</v>
      </c>
      <c r="C2018" s="106">
        <v>0</v>
      </c>
      <c r="D2018" s="106">
        <v>0</v>
      </c>
      <c r="E2018" s="106">
        <v>0</v>
      </c>
    </row>
    <row r="2019" ht="15" hidden="1" spans="1:5">
      <c r="A2019" s="97" t="s">
        <v>466</v>
      </c>
      <c r="B2019" s="97" t="s">
        <v>467</v>
      </c>
      <c r="C2019" s="106">
        <v>13.6677</v>
      </c>
      <c r="D2019" s="106">
        <v>13.6677</v>
      </c>
      <c r="E2019" s="106">
        <v>0</v>
      </c>
    </row>
    <row r="2020" ht="15" hidden="1" spans="1:5">
      <c r="A2020" s="97" t="s">
        <v>466</v>
      </c>
      <c r="B2020" s="97" t="s">
        <v>467</v>
      </c>
      <c r="C2020" s="106">
        <v>12.2192</v>
      </c>
      <c r="D2020" s="106">
        <v>12.2192</v>
      </c>
      <c r="E2020" s="106">
        <v>0</v>
      </c>
    </row>
    <row r="2021" ht="15" hidden="1" spans="1:5">
      <c r="A2021" s="97" t="s">
        <v>466</v>
      </c>
      <c r="B2021" s="97" t="s">
        <v>467</v>
      </c>
      <c r="C2021" s="106">
        <v>18.9004</v>
      </c>
      <c r="D2021" s="106">
        <v>18.9004</v>
      </c>
      <c r="E2021" s="106">
        <v>0</v>
      </c>
    </row>
    <row r="2022" ht="15" hidden="1" spans="1:5">
      <c r="A2022" s="97" t="s">
        <v>466</v>
      </c>
      <c r="B2022" s="97" t="s">
        <v>467</v>
      </c>
      <c r="C2022" s="106">
        <v>22.587</v>
      </c>
      <c r="D2022" s="106">
        <v>22.587</v>
      </c>
      <c r="E2022" s="106">
        <v>0</v>
      </c>
    </row>
    <row r="2023" ht="15" hidden="1" spans="1:5">
      <c r="A2023" s="97" t="s">
        <v>466</v>
      </c>
      <c r="B2023" s="97" t="s">
        <v>467</v>
      </c>
      <c r="C2023" s="106">
        <v>18.3937</v>
      </c>
      <c r="D2023" s="106">
        <v>18.3937</v>
      </c>
      <c r="E2023" s="106">
        <v>0</v>
      </c>
    </row>
    <row r="2024" ht="15" hidden="1" spans="1:5">
      <c r="A2024" s="97" t="s">
        <v>466</v>
      </c>
      <c r="B2024" s="97" t="s">
        <v>467</v>
      </c>
      <c r="C2024" s="106">
        <v>0</v>
      </c>
      <c r="D2024" s="106">
        <v>0</v>
      </c>
      <c r="E2024" s="106">
        <v>0</v>
      </c>
    </row>
    <row r="2025" ht="15" hidden="1" spans="1:5">
      <c r="A2025" s="97" t="s">
        <v>466</v>
      </c>
      <c r="B2025" s="97" t="s">
        <v>467</v>
      </c>
      <c r="C2025" s="106">
        <v>0</v>
      </c>
      <c r="D2025" s="106">
        <v>0</v>
      </c>
      <c r="E2025" s="106">
        <v>0</v>
      </c>
    </row>
    <row r="2026" ht="15" hidden="1" spans="1:5">
      <c r="A2026" s="97" t="s">
        <v>466</v>
      </c>
      <c r="B2026" s="97" t="s">
        <v>467</v>
      </c>
      <c r="C2026" s="106">
        <v>31.3218</v>
      </c>
      <c r="D2026" s="106">
        <v>31.3218</v>
      </c>
      <c r="E2026" s="106">
        <v>0</v>
      </c>
    </row>
    <row r="2027" ht="15" hidden="1" spans="1:5">
      <c r="A2027" s="97" t="s">
        <v>466</v>
      </c>
      <c r="B2027" s="97" t="s">
        <v>467</v>
      </c>
      <c r="C2027" s="106">
        <v>10.827</v>
      </c>
      <c r="D2027" s="106">
        <v>10.827</v>
      </c>
      <c r="E2027" s="106">
        <v>0</v>
      </c>
    </row>
    <row r="2028" ht="15" hidden="1" spans="1:5">
      <c r="A2028" s="97" t="s">
        <v>466</v>
      </c>
      <c r="B2028" s="97" t="s">
        <v>467</v>
      </c>
      <c r="C2028" s="106">
        <v>0</v>
      </c>
      <c r="D2028" s="106">
        <v>0</v>
      </c>
      <c r="E2028" s="106">
        <v>0</v>
      </c>
    </row>
    <row r="2029" ht="15" hidden="1" spans="1:5">
      <c r="A2029" s="97" t="s">
        <v>466</v>
      </c>
      <c r="B2029" s="97" t="s">
        <v>467</v>
      </c>
      <c r="C2029" s="106">
        <v>12.6494</v>
      </c>
      <c r="D2029" s="106">
        <v>12.6494</v>
      </c>
      <c r="E2029" s="106">
        <v>0</v>
      </c>
    </row>
    <row r="2030" ht="15" hidden="1" spans="1:5">
      <c r="A2030" s="97" t="s">
        <v>466</v>
      </c>
      <c r="B2030" s="97" t="s">
        <v>467</v>
      </c>
      <c r="C2030" s="106">
        <v>0</v>
      </c>
      <c r="D2030" s="106">
        <v>0</v>
      </c>
      <c r="E2030" s="106">
        <v>0</v>
      </c>
    </row>
    <row r="2031" ht="15" hidden="1" spans="1:5">
      <c r="A2031" s="97" t="s">
        <v>466</v>
      </c>
      <c r="B2031" s="97" t="s">
        <v>467</v>
      </c>
      <c r="C2031" s="106">
        <v>5.1262</v>
      </c>
      <c r="D2031" s="106">
        <v>5.1262</v>
      </c>
      <c r="E2031" s="106">
        <v>0</v>
      </c>
    </row>
    <row r="2032" ht="15" hidden="1" spans="1:5">
      <c r="A2032" s="97" t="s">
        <v>466</v>
      </c>
      <c r="B2032" s="97" t="s">
        <v>467</v>
      </c>
      <c r="C2032" s="106">
        <v>11.0666</v>
      </c>
      <c r="D2032" s="106">
        <v>11.0666</v>
      </c>
      <c r="E2032" s="106">
        <v>0</v>
      </c>
    </row>
    <row r="2033" ht="15" hidden="1" spans="1:5">
      <c r="A2033" s="97" t="s">
        <v>466</v>
      </c>
      <c r="B2033" s="97" t="s">
        <v>467</v>
      </c>
      <c r="C2033" s="106">
        <v>0</v>
      </c>
      <c r="D2033" s="106">
        <v>0</v>
      </c>
      <c r="E2033" s="106">
        <v>0</v>
      </c>
    </row>
    <row r="2034" ht="15" hidden="1" spans="1:5">
      <c r="A2034" s="97" t="s">
        <v>466</v>
      </c>
      <c r="B2034" s="97" t="s">
        <v>467</v>
      </c>
      <c r="C2034" s="106">
        <v>8.9802</v>
      </c>
      <c r="D2034" s="106">
        <v>8.9802</v>
      </c>
      <c r="E2034" s="106">
        <v>0</v>
      </c>
    </row>
    <row r="2035" ht="15" hidden="1" spans="1:5">
      <c r="A2035" s="97" t="s">
        <v>466</v>
      </c>
      <c r="B2035" s="97" t="s">
        <v>467</v>
      </c>
      <c r="C2035" s="106">
        <v>13.2732</v>
      </c>
      <c r="D2035" s="106">
        <v>13.2732</v>
      </c>
      <c r="E2035" s="106">
        <v>0</v>
      </c>
    </row>
    <row r="2036" ht="15" hidden="1" spans="1:5">
      <c r="A2036" s="97" t="s">
        <v>466</v>
      </c>
      <c r="B2036" s="97" t="s">
        <v>467</v>
      </c>
      <c r="C2036" s="106">
        <v>31.5219</v>
      </c>
      <c r="D2036" s="106">
        <v>31.5219</v>
      </c>
      <c r="E2036" s="106">
        <v>0</v>
      </c>
    </row>
    <row r="2037" ht="15" hidden="1" spans="1:5">
      <c r="A2037" s="97" t="s">
        <v>466</v>
      </c>
      <c r="B2037" s="97" t="s">
        <v>467</v>
      </c>
      <c r="C2037" s="106">
        <v>0</v>
      </c>
      <c r="D2037" s="106">
        <v>0</v>
      </c>
      <c r="E2037" s="106">
        <v>0</v>
      </c>
    </row>
    <row r="2038" ht="15" hidden="1" spans="1:5">
      <c r="A2038" s="97" t="s">
        <v>466</v>
      </c>
      <c r="B2038" s="97" t="s">
        <v>467</v>
      </c>
      <c r="C2038" s="106">
        <v>0</v>
      </c>
      <c r="D2038" s="106">
        <v>0</v>
      </c>
      <c r="E2038" s="106">
        <v>0</v>
      </c>
    </row>
    <row r="2039" ht="15" hidden="1" spans="1:5">
      <c r="A2039" s="97" t="s">
        <v>466</v>
      </c>
      <c r="B2039" s="97" t="s">
        <v>467</v>
      </c>
      <c r="C2039" s="106">
        <v>34.9887</v>
      </c>
      <c r="D2039" s="106">
        <v>34.9887</v>
      </c>
      <c r="E2039" s="106">
        <v>0</v>
      </c>
    </row>
    <row r="2040" ht="15" hidden="1" spans="1:5">
      <c r="A2040" s="97" t="s">
        <v>466</v>
      </c>
      <c r="B2040" s="97" t="s">
        <v>467</v>
      </c>
      <c r="C2040" s="106">
        <v>0</v>
      </c>
      <c r="D2040" s="106">
        <v>0</v>
      </c>
      <c r="E2040" s="106">
        <v>0</v>
      </c>
    </row>
    <row r="2041" ht="15" hidden="1" spans="1:5">
      <c r="A2041" s="97" t="s">
        <v>466</v>
      </c>
      <c r="B2041" s="97" t="s">
        <v>467</v>
      </c>
      <c r="C2041" s="106">
        <v>7.9285</v>
      </c>
      <c r="D2041" s="106">
        <v>7.9285</v>
      </c>
      <c r="E2041" s="106">
        <v>0</v>
      </c>
    </row>
    <row r="2042" ht="15" hidden="1" spans="1:5">
      <c r="A2042" s="97" t="s">
        <v>466</v>
      </c>
      <c r="B2042" s="97" t="s">
        <v>467</v>
      </c>
      <c r="C2042" s="106">
        <v>17.8356</v>
      </c>
      <c r="D2042" s="106">
        <v>17.8356</v>
      </c>
      <c r="E2042" s="106">
        <v>0</v>
      </c>
    </row>
    <row r="2043" ht="15" hidden="1" spans="1:5">
      <c r="A2043" s="97" t="s">
        <v>466</v>
      </c>
      <c r="B2043" s="97" t="s">
        <v>467</v>
      </c>
      <c r="C2043" s="106">
        <v>0</v>
      </c>
      <c r="D2043" s="106">
        <v>0</v>
      </c>
      <c r="E2043" s="106">
        <v>0</v>
      </c>
    </row>
    <row r="2044" ht="15" hidden="1" spans="1:5">
      <c r="A2044" s="97" t="s">
        <v>466</v>
      </c>
      <c r="B2044" s="97" t="s">
        <v>467</v>
      </c>
      <c r="C2044" s="106">
        <v>109.8029</v>
      </c>
      <c r="D2044" s="106">
        <v>109.8029</v>
      </c>
      <c r="E2044" s="106">
        <v>0</v>
      </c>
    </row>
    <row r="2045" ht="15" hidden="1" spans="1:5">
      <c r="A2045" s="97" t="s">
        <v>466</v>
      </c>
      <c r="B2045" s="97" t="s">
        <v>467</v>
      </c>
      <c r="C2045" s="106">
        <v>14.1376</v>
      </c>
      <c r="D2045" s="106">
        <v>14.1376</v>
      </c>
      <c r="E2045" s="106">
        <v>0</v>
      </c>
    </row>
    <row r="2046" ht="15" hidden="1" spans="1:5">
      <c r="A2046" s="97" t="s">
        <v>466</v>
      </c>
      <c r="B2046" s="97" t="s">
        <v>467</v>
      </c>
      <c r="C2046" s="106">
        <v>0</v>
      </c>
      <c r="D2046" s="106">
        <v>0</v>
      </c>
      <c r="E2046" s="106">
        <v>0</v>
      </c>
    </row>
    <row r="2047" ht="15" hidden="1" spans="1:5">
      <c r="A2047" s="97" t="s">
        <v>466</v>
      </c>
      <c r="B2047" s="97" t="s">
        <v>467</v>
      </c>
      <c r="C2047" s="106">
        <v>110.3345</v>
      </c>
      <c r="D2047" s="106">
        <v>110.3345</v>
      </c>
      <c r="E2047" s="106">
        <v>0</v>
      </c>
    </row>
    <row r="2048" ht="15" hidden="1" spans="1:5">
      <c r="A2048" s="97" t="s">
        <v>466</v>
      </c>
      <c r="B2048" s="97" t="s">
        <v>467</v>
      </c>
      <c r="C2048" s="106">
        <v>0</v>
      </c>
      <c r="D2048" s="106">
        <v>0</v>
      </c>
      <c r="E2048" s="106">
        <v>0</v>
      </c>
    </row>
    <row r="2049" ht="15" hidden="1" spans="1:5">
      <c r="A2049" s="97" t="s">
        <v>466</v>
      </c>
      <c r="B2049" s="97" t="s">
        <v>467</v>
      </c>
      <c r="C2049" s="106">
        <v>0</v>
      </c>
      <c r="D2049" s="106">
        <v>0</v>
      </c>
      <c r="E2049" s="106">
        <v>0</v>
      </c>
    </row>
    <row r="2050" ht="15" hidden="1" spans="1:5">
      <c r="A2050" s="97" t="s">
        <v>466</v>
      </c>
      <c r="B2050" s="97" t="s">
        <v>467</v>
      </c>
      <c r="C2050" s="106">
        <v>13.1997</v>
      </c>
      <c r="D2050" s="106">
        <v>13.1997</v>
      </c>
      <c r="E2050" s="106">
        <v>0</v>
      </c>
    </row>
    <row r="2051" ht="15" hidden="1" spans="1:5">
      <c r="A2051" s="97" t="s">
        <v>466</v>
      </c>
      <c r="B2051" s="97" t="s">
        <v>467</v>
      </c>
      <c r="C2051" s="106">
        <v>19.4738</v>
      </c>
      <c r="D2051" s="106">
        <v>19.4738</v>
      </c>
      <c r="E2051" s="106">
        <v>0</v>
      </c>
    </row>
    <row r="2052" ht="15" hidden="1" spans="1:5">
      <c r="A2052" s="97" t="s">
        <v>466</v>
      </c>
      <c r="B2052" s="97" t="s">
        <v>467</v>
      </c>
      <c r="C2052" s="106">
        <v>10.0285</v>
      </c>
      <c r="D2052" s="106">
        <v>10.0285</v>
      </c>
      <c r="E2052" s="106">
        <v>0</v>
      </c>
    </row>
    <row r="2053" ht="15" hidden="1" spans="1:5">
      <c r="A2053" s="97" t="s">
        <v>466</v>
      </c>
      <c r="B2053" s="97" t="s">
        <v>467</v>
      </c>
      <c r="C2053" s="106">
        <v>40.1524</v>
      </c>
      <c r="D2053" s="106">
        <v>40.1524</v>
      </c>
      <c r="E2053" s="106">
        <v>0</v>
      </c>
    </row>
    <row r="2054" ht="15" hidden="1" spans="1:5">
      <c r="A2054" s="97" t="s">
        <v>466</v>
      </c>
      <c r="B2054" s="97" t="s">
        <v>467</v>
      </c>
      <c r="C2054" s="106">
        <v>5.9604</v>
      </c>
      <c r="D2054" s="106">
        <v>5.9604</v>
      </c>
      <c r="E2054" s="106">
        <v>0</v>
      </c>
    </row>
    <row r="2055" ht="15" hidden="1" spans="1:5">
      <c r="A2055" s="97" t="s">
        <v>466</v>
      </c>
      <c r="B2055" s="97" t="s">
        <v>467</v>
      </c>
      <c r="C2055" s="106">
        <v>9.4483</v>
      </c>
      <c r="D2055" s="106">
        <v>9.4483</v>
      </c>
      <c r="E2055" s="106">
        <v>0</v>
      </c>
    </row>
    <row r="2056" ht="15" hidden="1" spans="1:5">
      <c r="A2056" s="97" t="s">
        <v>466</v>
      </c>
      <c r="B2056" s="97" t="s">
        <v>467</v>
      </c>
      <c r="C2056" s="106">
        <v>3.4415</v>
      </c>
      <c r="D2056" s="106">
        <v>3.4415</v>
      </c>
      <c r="E2056" s="106">
        <v>0</v>
      </c>
    </row>
    <row r="2057" ht="15" hidden="1" spans="1:5">
      <c r="A2057" s="97" t="s">
        <v>466</v>
      </c>
      <c r="B2057" s="97" t="s">
        <v>467</v>
      </c>
      <c r="C2057" s="106">
        <v>18.0562</v>
      </c>
      <c r="D2057" s="106">
        <v>18.0562</v>
      </c>
      <c r="E2057" s="106">
        <v>0</v>
      </c>
    </row>
    <row r="2058" ht="15" hidden="1" spans="1:5">
      <c r="A2058" s="97" t="s">
        <v>466</v>
      </c>
      <c r="B2058" s="97" t="s">
        <v>467</v>
      </c>
      <c r="C2058" s="106">
        <v>0</v>
      </c>
      <c r="D2058" s="106">
        <v>0</v>
      </c>
      <c r="E2058" s="106">
        <v>0</v>
      </c>
    </row>
    <row r="2059" ht="15" hidden="1" spans="1:5">
      <c r="A2059" s="97" t="s">
        <v>466</v>
      </c>
      <c r="B2059" s="97" t="s">
        <v>467</v>
      </c>
      <c r="C2059" s="106">
        <v>52.8194</v>
      </c>
      <c r="D2059" s="106">
        <v>52.8194</v>
      </c>
      <c r="E2059" s="106">
        <v>0</v>
      </c>
    </row>
    <row r="2060" ht="15" hidden="1" spans="1:5">
      <c r="A2060" s="97" t="s">
        <v>466</v>
      </c>
      <c r="B2060" s="97" t="s">
        <v>467</v>
      </c>
      <c r="C2060" s="106">
        <v>0</v>
      </c>
      <c r="D2060" s="106">
        <v>0</v>
      </c>
      <c r="E2060" s="106">
        <v>0</v>
      </c>
    </row>
    <row r="2061" ht="15" hidden="1" spans="1:5">
      <c r="A2061" s="97" t="s">
        <v>466</v>
      </c>
      <c r="B2061" s="97" t="s">
        <v>467</v>
      </c>
      <c r="C2061" s="106">
        <v>28.9117</v>
      </c>
      <c r="D2061" s="106">
        <v>28.9117</v>
      </c>
      <c r="E2061" s="106">
        <v>0</v>
      </c>
    </row>
    <row r="2062" ht="15" hidden="1" spans="1:5">
      <c r="A2062" s="97" t="s">
        <v>466</v>
      </c>
      <c r="B2062" s="97" t="s">
        <v>467</v>
      </c>
      <c r="C2062" s="106">
        <v>0</v>
      </c>
      <c r="D2062" s="106">
        <v>0</v>
      </c>
      <c r="E2062" s="106">
        <v>0</v>
      </c>
    </row>
    <row r="2063" ht="15" hidden="1" spans="1:5">
      <c r="A2063" s="97" t="s">
        <v>466</v>
      </c>
      <c r="B2063" s="97" t="s">
        <v>467</v>
      </c>
      <c r="C2063" s="106">
        <v>303.583</v>
      </c>
      <c r="D2063" s="106">
        <v>303.583</v>
      </c>
      <c r="E2063" s="106">
        <v>0</v>
      </c>
    </row>
    <row r="2064" ht="15" hidden="1" spans="1:5">
      <c r="A2064" s="97" t="s">
        <v>466</v>
      </c>
      <c r="B2064" s="97" t="s">
        <v>467</v>
      </c>
      <c r="C2064" s="106">
        <v>0</v>
      </c>
      <c r="D2064" s="106">
        <v>0</v>
      </c>
      <c r="E2064" s="106">
        <v>0</v>
      </c>
    </row>
    <row r="2065" ht="15" hidden="1" spans="1:5">
      <c r="A2065" s="97" t="s">
        <v>466</v>
      </c>
      <c r="B2065" s="97" t="s">
        <v>467</v>
      </c>
      <c r="C2065" s="106">
        <v>2.5975</v>
      </c>
      <c r="D2065" s="106">
        <v>2.5975</v>
      </c>
      <c r="E2065" s="106">
        <v>0</v>
      </c>
    </row>
    <row r="2066" ht="15" hidden="1" spans="1:5">
      <c r="A2066" s="97" t="s">
        <v>466</v>
      </c>
      <c r="B2066" s="97" t="s">
        <v>467</v>
      </c>
      <c r="C2066" s="106">
        <v>38.1898</v>
      </c>
      <c r="D2066" s="106">
        <v>38.1898</v>
      </c>
      <c r="E2066" s="106">
        <v>0</v>
      </c>
    </row>
    <row r="2067" ht="15" hidden="1" spans="1:5">
      <c r="A2067" s="97" t="s">
        <v>466</v>
      </c>
      <c r="B2067" s="97" t="s">
        <v>467</v>
      </c>
      <c r="C2067" s="106">
        <v>0</v>
      </c>
      <c r="D2067" s="106">
        <v>0</v>
      </c>
      <c r="E2067" s="106">
        <v>0</v>
      </c>
    </row>
    <row r="2068" ht="15" hidden="1" spans="1:5">
      <c r="A2068" s="97" t="s">
        <v>466</v>
      </c>
      <c r="B2068" s="97" t="s">
        <v>467</v>
      </c>
      <c r="C2068" s="106">
        <v>31.2277</v>
      </c>
      <c r="D2068" s="106">
        <v>31.2277</v>
      </c>
      <c r="E2068" s="106">
        <v>0</v>
      </c>
    </row>
    <row r="2069" ht="15" hidden="1" spans="1:5">
      <c r="A2069" s="97" t="s">
        <v>466</v>
      </c>
      <c r="B2069" s="97" t="s">
        <v>467</v>
      </c>
      <c r="C2069" s="106">
        <v>0</v>
      </c>
      <c r="D2069" s="106">
        <v>0</v>
      </c>
      <c r="E2069" s="106">
        <v>0</v>
      </c>
    </row>
    <row r="2070" ht="15" hidden="1" spans="1:5">
      <c r="A2070" s="97" t="s">
        <v>466</v>
      </c>
      <c r="B2070" s="97" t="s">
        <v>467</v>
      </c>
      <c r="C2070" s="106">
        <v>51.5176</v>
      </c>
      <c r="D2070" s="106">
        <v>51.5176</v>
      </c>
      <c r="E2070" s="106">
        <v>0</v>
      </c>
    </row>
    <row r="2071" ht="15" hidden="1" spans="1:5">
      <c r="A2071" s="97" t="s">
        <v>466</v>
      </c>
      <c r="B2071" s="97" t="s">
        <v>467</v>
      </c>
      <c r="C2071" s="106">
        <v>30.1397</v>
      </c>
      <c r="D2071" s="106">
        <v>30.1397</v>
      </c>
      <c r="E2071" s="106">
        <v>0</v>
      </c>
    </row>
    <row r="2072" ht="15" hidden="1" spans="1:5">
      <c r="A2072" s="97" t="s">
        <v>466</v>
      </c>
      <c r="B2072" s="97" t="s">
        <v>467</v>
      </c>
      <c r="C2072" s="106">
        <v>0</v>
      </c>
      <c r="D2072" s="106">
        <v>0</v>
      </c>
      <c r="E2072" s="106">
        <v>0</v>
      </c>
    </row>
    <row r="2073" ht="15" hidden="1" spans="1:5">
      <c r="A2073" s="97" t="s">
        <v>466</v>
      </c>
      <c r="B2073" s="97" t="s">
        <v>467</v>
      </c>
      <c r="C2073" s="106">
        <v>20.7646</v>
      </c>
      <c r="D2073" s="106">
        <v>20.7646</v>
      </c>
      <c r="E2073" s="106">
        <v>0</v>
      </c>
    </row>
    <row r="2074" ht="15" hidden="1" spans="1:5">
      <c r="A2074" s="97" t="s">
        <v>466</v>
      </c>
      <c r="B2074" s="97" t="s">
        <v>467</v>
      </c>
      <c r="C2074" s="106">
        <v>0</v>
      </c>
      <c r="D2074" s="106">
        <v>0</v>
      </c>
      <c r="E2074" s="106">
        <v>0</v>
      </c>
    </row>
    <row r="2075" ht="15" hidden="1" spans="1:5">
      <c r="A2075" s="97" t="s">
        <v>466</v>
      </c>
      <c r="B2075" s="97" t="s">
        <v>467</v>
      </c>
      <c r="C2075" s="106">
        <v>21.2889</v>
      </c>
      <c r="D2075" s="106">
        <v>21.2889</v>
      </c>
      <c r="E2075" s="106">
        <v>0</v>
      </c>
    </row>
    <row r="2076" ht="15" hidden="1" spans="1:5">
      <c r="A2076" s="97" t="s">
        <v>466</v>
      </c>
      <c r="B2076" s="97" t="s">
        <v>467</v>
      </c>
      <c r="C2076" s="106">
        <v>20.8587</v>
      </c>
      <c r="D2076" s="106">
        <v>20.8587</v>
      </c>
      <c r="E2076" s="106">
        <v>0</v>
      </c>
    </row>
    <row r="2077" ht="15" hidden="1" spans="1:5">
      <c r="A2077" s="97" t="s">
        <v>466</v>
      </c>
      <c r="B2077" s="97" t="s">
        <v>467</v>
      </c>
      <c r="C2077" s="106">
        <v>19.9491</v>
      </c>
      <c r="D2077" s="106">
        <v>19.9491</v>
      </c>
      <c r="E2077" s="106">
        <v>0</v>
      </c>
    </row>
    <row r="2078" ht="15" hidden="1" spans="1:5">
      <c r="A2078" s="97" t="s">
        <v>466</v>
      </c>
      <c r="B2078" s="97" t="s">
        <v>467</v>
      </c>
      <c r="C2078" s="106">
        <v>0</v>
      </c>
      <c r="D2078" s="106">
        <v>0</v>
      </c>
      <c r="E2078" s="106">
        <v>0</v>
      </c>
    </row>
    <row r="2079" ht="15" hidden="1" spans="1:5">
      <c r="A2079" s="97" t="s">
        <v>466</v>
      </c>
      <c r="B2079" s="97" t="s">
        <v>467</v>
      </c>
      <c r="C2079" s="106">
        <v>17.6673</v>
      </c>
      <c r="D2079" s="106">
        <v>17.6673</v>
      </c>
      <c r="E2079" s="106">
        <v>0</v>
      </c>
    </row>
    <row r="2080" ht="15" hidden="1" spans="1:5">
      <c r="A2080" s="97" t="s">
        <v>466</v>
      </c>
      <c r="B2080" s="97" t="s">
        <v>467</v>
      </c>
      <c r="C2080" s="106">
        <v>0</v>
      </c>
      <c r="D2080" s="106">
        <v>0</v>
      </c>
      <c r="E2080" s="106">
        <v>0</v>
      </c>
    </row>
    <row r="2081" ht="15" hidden="1" spans="1:5">
      <c r="A2081" s="97" t="s">
        <v>466</v>
      </c>
      <c r="B2081" s="97" t="s">
        <v>467</v>
      </c>
      <c r="C2081" s="106">
        <v>0</v>
      </c>
      <c r="D2081" s="106">
        <v>0</v>
      </c>
      <c r="E2081" s="106">
        <v>0</v>
      </c>
    </row>
    <row r="2082" ht="15" hidden="1" spans="1:5">
      <c r="A2082" s="97" t="s">
        <v>466</v>
      </c>
      <c r="B2082" s="97" t="s">
        <v>467</v>
      </c>
      <c r="C2082" s="106">
        <v>15.9432</v>
      </c>
      <c r="D2082" s="106">
        <v>15.9432</v>
      </c>
      <c r="E2082" s="106">
        <v>0</v>
      </c>
    </row>
    <row r="2083" ht="15" hidden="1" spans="1:5">
      <c r="A2083" s="97" t="s">
        <v>466</v>
      </c>
      <c r="B2083" s="97" t="s">
        <v>467</v>
      </c>
      <c r="C2083" s="106">
        <v>0</v>
      </c>
      <c r="D2083" s="106">
        <v>0</v>
      </c>
      <c r="E2083" s="106">
        <v>0</v>
      </c>
    </row>
    <row r="2084" ht="15" hidden="1" spans="1:5">
      <c r="A2084" s="97" t="s">
        <v>466</v>
      </c>
      <c r="B2084" s="97" t="s">
        <v>467</v>
      </c>
      <c r="C2084" s="106">
        <v>16.0758</v>
      </c>
      <c r="D2084" s="106">
        <v>16.0758</v>
      </c>
      <c r="E2084" s="106">
        <v>0</v>
      </c>
    </row>
    <row r="2085" ht="15" hidden="1" spans="1:5">
      <c r="A2085" s="97" t="s">
        <v>466</v>
      </c>
      <c r="B2085" s="97" t="s">
        <v>467</v>
      </c>
      <c r="C2085" s="106">
        <v>0</v>
      </c>
      <c r="D2085" s="106">
        <v>0</v>
      </c>
      <c r="E2085" s="106">
        <v>0</v>
      </c>
    </row>
    <row r="2086" ht="15" hidden="1" spans="1:5">
      <c r="A2086" s="97" t="s">
        <v>466</v>
      </c>
      <c r="B2086" s="97" t="s">
        <v>467</v>
      </c>
      <c r="C2086" s="106">
        <v>13.4559</v>
      </c>
      <c r="D2086" s="106">
        <v>13.4559</v>
      </c>
      <c r="E2086" s="106">
        <v>0</v>
      </c>
    </row>
    <row r="2087" ht="15" hidden="1" spans="1:5">
      <c r="A2087" s="97" t="s">
        <v>466</v>
      </c>
      <c r="B2087" s="97" t="s">
        <v>467</v>
      </c>
      <c r="C2087" s="106">
        <v>0</v>
      </c>
      <c r="D2087" s="106">
        <v>0</v>
      </c>
      <c r="E2087" s="106">
        <v>0</v>
      </c>
    </row>
    <row r="2088" ht="15" hidden="1" spans="1:5">
      <c r="A2088" s="97" t="s">
        <v>466</v>
      </c>
      <c r="B2088" s="97" t="s">
        <v>467</v>
      </c>
      <c r="C2088" s="106">
        <v>10.9819</v>
      </c>
      <c r="D2088" s="106">
        <v>10.9819</v>
      </c>
      <c r="E2088" s="106">
        <v>0</v>
      </c>
    </row>
    <row r="2089" ht="15" hidden="1" spans="1:5">
      <c r="A2089" s="97" t="s">
        <v>466</v>
      </c>
      <c r="B2089" s="97" t="s">
        <v>467</v>
      </c>
      <c r="C2089" s="106">
        <v>8.8938</v>
      </c>
      <c r="D2089" s="106">
        <v>8.8938</v>
      </c>
      <c r="E2089" s="106">
        <v>0</v>
      </c>
    </row>
    <row r="2090" ht="15" hidden="1" spans="1:5">
      <c r="A2090" s="97" t="s">
        <v>466</v>
      </c>
      <c r="B2090" s="97" t="s">
        <v>467</v>
      </c>
      <c r="C2090" s="106">
        <v>4.0949</v>
      </c>
      <c r="D2090" s="106">
        <v>4.0949</v>
      </c>
      <c r="E2090" s="106">
        <v>0</v>
      </c>
    </row>
    <row r="2091" ht="15" hidden="1" spans="1:5">
      <c r="A2091" s="97" t="s">
        <v>466</v>
      </c>
      <c r="B2091" s="97" t="s">
        <v>467</v>
      </c>
      <c r="C2091" s="106">
        <v>0</v>
      </c>
      <c r="D2091" s="106">
        <v>0</v>
      </c>
      <c r="E2091" s="106">
        <v>0</v>
      </c>
    </row>
    <row r="2092" ht="15" hidden="1" spans="1:5">
      <c r="A2092" s="97" t="s">
        <v>466</v>
      </c>
      <c r="B2092" s="97" t="s">
        <v>467</v>
      </c>
      <c r="C2092" s="106">
        <v>6.9211</v>
      </c>
      <c r="D2092" s="106">
        <v>6.9211</v>
      </c>
      <c r="E2092" s="106">
        <v>0</v>
      </c>
    </row>
    <row r="2093" ht="15" hidden="1" spans="1:5">
      <c r="A2093" s="97" t="s">
        <v>466</v>
      </c>
      <c r="B2093" s="97" t="s">
        <v>467</v>
      </c>
      <c r="C2093" s="106">
        <v>6.326</v>
      </c>
      <c r="D2093" s="106">
        <v>6.326</v>
      </c>
      <c r="E2093" s="106">
        <v>0</v>
      </c>
    </row>
    <row r="2094" ht="15" hidden="1" spans="1:5">
      <c r="A2094" s="97" t="s">
        <v>466</v>
      </c>
      <c r="B2094" s="97" t="s">
        <v>467</v>
      </c>
      <c r="C2094" s="106">
        <v>14.1206</v>
      </c>
      <c r="D2094" s="106">
        <v>14.1206</v>
      </c>
      <c r="E2094" s="106">
        <v>0</v>
      </c>
    </row>
    <row r="2095" ht="15" hidden="1" spans="1:5">
      <c r="A2095" s="97" t="s">
        <v>466</v>
      </c>
      <c r="B2095" s="97" t="s">
        <v>467</v>
      </c>
      <c r="C2095" s="106">
        <v>10.8018</v>
      </c>
      <c r="D2095" s="106">
        <v>10.8018</v>
      </c>
      <c r="E2095" s="106">
        <v>0</v>
      </c>
    </row>
    <row r="2096" ht="15" hidden="1" spans="1:5">
      <c r="A2096" s="97" t="s">
        <v>466</v>
      </c>
      <c r="B2096" s="97" t="s">
        <v>467</v>
      </c>
      <c r="C2096" s="106">
        <v>9.4192</v>
      </c>
      <c r="D2096" s="106">
        <v>9.4192</v>
      </c>
      <c r="E2096" s="106">
        <v>0</v>
      </c>
    </row>
    <row r="2097" ht="15" hidden="1" spans="1:5">
      <c r="A2097" s="97" t="s">
        <v>466</v>
      </c>
      <c r="B2097" s="97" t="s">
        <v>467</v>
      </c>
      <c r="C2097" s="106">
        <v>6.5858</v>
      </c>
      <c r="D2097" s="106">
        <v>6.5858</v>
      </c>
      <c r="E2097" s="106">
        <v>0</v>
      </c>
    </row>
    <row r="2098" ht="15" hidden="1" spans="1:5">
      <c r="A2098" s="97" t="s">
        <v>466</v>
      </c>
      <c r="B2098" s="97" t="s">
        <v>467</v>
      </c>
      <c r="C2098" s="106">
        <v>0</v>
      </c>
      <c r="D2098" s="106">
        <v>0</v>
      </c>
      <c r="E2098" s="106">
        <v>0</v>
      </c>
    </row>
    <row r="2099" ht="15" hidden="1" spans="1:5">
      <c r="A2099" s="97" t="s">
        <v>466</v>
      </c>
      <c r="B2099" s="97" t="s">
        <v>467</v>
      </c>
      <c r="C2099" s="106">
        <v>48.9288</v>
      </c>
      <c r="D2099" s="106">
        <v>48.9288</v>
      </c>
      <c r="E2099" s="106">
        <v>0</v>
      </c>
    </row>
    <row r="2100" ht="15" hidden="1" spans="1:5">
      <c r="A2100" s="97" t="s">
        <v>466</v>
      </c>
      <c r="B2100" s="97" t="s">
        <v>467</v>
      </c>
      <c r="C2100" s="106">
        <v>0</v>
      </c>
      <c r="D2100" s="106">
        <v>0</v>
      </c>
      <c r="E2100" s="106">
        <v>0</v>
      </c>
    </row>
    <row r="2101" ht="15" hidden="1" spans="1:5">
      <c r="A2101" s="97" t="s">
        <v>466</v>
      </c>
      <c r="B2101" s="97" t="s">
        <v>467</v>
      </c>
      <c r="C2101" s="106">
        <v>21.0849</v>
      </c>
      <c r="D2101" s="106">
        <v>21.0849</v>
      </c>
      <c r="E2101" s="106">
        <v>0</v>
      </c>
    </row>
    <row r="2102" ht="15" hidden="1" spans="1:5">
      <c r="A2102" s="97" t="s">
        <v>466</v>
      </c>
      <c r="B2102" s="97" t="s">
        <v>467</v>
      </c>
      <c r="C2102" s="106">
        <v>44.7681</v>
      </c>
      <c r="D2102" s="106">
        <v>44.7681</v>
      </c>
      <c r="E2102" s="106">
        <v>0</v>
      </c>
    </row>
    <row r="2103" ht="15" hidden="1" spans="1:5">
      <c r="A2103" s="97" t="s">
        <v>466</v>
      </c>
      <c r="B2103" s="97" t="s">
        <v>467</v>
      </c>
      <c r="C2103" s="106">
        <v>0</v>
      </c>
      <c r="D2103" s="106">
        <v>0</v>
      </c>
      <c r="E2103" s="106">
        <v>0</v>
      </c>
    </row>
    <row r="2104" ht="15" hidden="1" spans="1:5">
      <c r="A2104" s="97" t="s">
        <v>466</v>
      </c>
      <c r="B2104" s="97" t="s">
        <v>467</v>
      </c>
      <c r="C2104" s="106">
        <v>8.2513</v>
      </c>
      <c r="D2104" s="106">
        <v>8.2513</v>
      </c>
      <c r="E2104" s="106">
        <v>0</v>
      </c>
    </row>
    <row r="2105" ht="15" hidden="1" spans="1:5">
      <c r="A2105" s="97" t="s">
        <v>466</v>
      </c>
      <c r="B2105" s="97" t="s">
        <v>467</v>
      </c>
      <c r="C2105" s="106">
        <v>42.0291</v>
      </c>
      <c r="D2105" s="106">
        <v>42.0291</v>
      </c>
      <c r="E2105" s="106">
        <v>0</v>
      </c>
    </row>
    <row r="2106" ht="15" hidden="1" spans="1:5">
      <c r="A2106" s="97" t="s">
        <v>466</v>
      </c>
      <c r="B2106" s="97" t="s">
        <v>467</v>
      </c>
      <c r="C2106" s="106">
        <v>0</v>
      </c>
      <c r="D2106" s="106">
        <v>0</v>
      </c>
      <c r="E2106" s="106">
        <v>0</v>
      </c>
    </row>
    <row r="2107" ht="15" hidden="1" spans="1:5">
      <c r="A2107" s="97" t="s">
        <v>466</v>
      </c>
      <c r="B2107" s="97" t="s">
        <v>467</v>
      </c>
      <c r="C2107" s="106">
        <v>11.8492</v>
      </c>
      <c r="D2107" s="106">
        <v>11.8492</v>
      </c>
      <c r="E2107" s="106">
        <v>0</v>
      </c>
    </row>
    <row r="2108" ht="15" hidden="1" spans="1:5">
      <c r="A2108" s="97" t="s">
        <v>466</v>
      </c>
      <c r="B2108" s="97" t="s">
        <v>467</v>
      </c>
      <c r="C2108" s="106">
        <v>11.4459</v>
      </c>
      <c r="D2108" s="106">
        <v>11.4459</v>
      </c>
      <c r="E2108" s="106">
        <v>0</v>
      </c>
    </row>
    <row r="2109" ht="15" hidden="1" spans="1:5">
      <c r="A2109" s="97" t="s">
        <v>466</v>
      </c>
      <c r="B2109" s="97" t="s">
        <v>467</v>
      </c>
      <c r="C2109" s="106">
        <v>0</v>
      </c>
      <c r="D2109" s="106">
        <v>0</v>
      </c>
      <c r="E2109" s="106">
        <v>0</v>
      </c>
    </row>
    <row r="2110" ht="15" hidden="1" spans="1:5">
      <c r="A2110" s="97" t="s">
        <v>466</v>
      </c>
      <c r="B2110" s="97" t="s">
        <v>467</v>
      </c>
      <c r="C2110" s="106">
        <v>42.4658</v>
      </c>
      <c r="D2110" s="106">
        <v>42.4658</v>
      </c>
      <c r="E2110" s="106">
        <v>0</v>
      </c>
    </row>
    <row r="2111" ht="15" hidden="1" spans="1:5">
      <c r="A2111" s="97" t="s">
        <v>466</v>
      </c>
      <c r="B2111" s="97" t="s">
        <v>467</v>
      </c>
      <c r="C2111" s="106">
        <v>4.0187</v>
      </c>
      <c r="D2111" s="106">
        <v>4.0187</v>
      </c>
      <c r="E2111" s="106">
        <v>0</v>
      </c>
    </row>
    <row r="2112" ht="15" hidden="1" spans="1:5">
      <c r="A2112" s="97" t="s">
        <v>466</v>
      </c>
      <c r="B2112" s="97" t="s">
        <v>467</v>
      </c>
      <c r="C2112" s="106">
        <v>0</v>
      </c>
      <c r="D2112" s="106">
        <v>0</v>
      </c>
      <c r="E2112" s="106">
        <v>0</v>
      </c>
    </row>
    <row r="2113" ht="15" hidden="1" spans="1:5">
      <c r="A2113" s="97" t="s">
        <v>466</v>
      </c>
      <c r="B2113" s="97" t="s">
        <v>467</v>
      </c>
      <c r="C2113" s="106">
        <v>25.837</v>
      </c>
      <c r="D2113" s="106">
        <v>25.837</v>
      </c>
      <c r="E2113" s="106">
        <v>0</v>
      </c>
    </row>
    <row r="2114" ht="15" hidden="1" spans="1:5">
      <c r="A2114" s="97" t="s">
        <v>466</v>
      </c>
      <c r="B2114" s="97" t="s">
        <v>467</v>
      </c>
      <c r="C2114" s="106">
        <v>0</v>
      </c>
      <c r="D2114" s="106">
        <v>0</v>
      </c>
      <c r="E2114" s="106">
        <v>0</v>
      </c>
    </row>
    <row r="2115" ht="15" hidden="1" spans="1:5">
      <c r="A2115" s="97" t="s">
        <v>466</v>
      </c>
      <c r="B2115" s="97" t="s">
        <v>467</v>
      </c>
      <c r="C2115" s="106">
        <v>39.6818</v>
      </c>
      <c r="D2115" s="106">
        <v>39.6818</v>
      </c>
      <c r="E2115" s="106">
        <v>0</v>
      </c>
    </row>
    <row r="2116" ht="15" hidden="1" spans="1:5">
      <c r="A2116" s="97" t="s">
        <v>466</v>
      </c>
      <c r="B2116" s="97" t="s">
        <v>467</v>
      </c>
      <c r="C2116" s="106">
        <v>5.6354</v>
      </c>
      <c r="D2116" s="106">
        <v>5.6354</v>
      </c>
      <c r="E2116" s="106">
        <v>0</v>
      </c>
    </row>
    <row r="2117" ht="15" hidden="1" spans="1:5">
      <c r="A2117" s="97" t="s">
        <v>466</v>
      </c>
      <c r="B2117" s="97" t="s">
        <v>467</v>
      </c>
      <c r="C2117" s="106">
        <v>13.2153</v>
      </c>
      <c r="D2117" s="106">
        <v>13.2153</v>
      </c>
      <c r="E2117" s="106">
        <v>0</v>
      </c>
    </row>
    <row r="2118" ht="15" hidden="1" spans="1:5">
      <c r="A2118" s="97" t="s">
        <v>466</v>
      </c>
      <c r="B2118" s="97" t="s">
        <v>467</v>
      </c>
      <c r="C2118" s="106">
        <v>33.1092</v>
      </c>
      <c r="D2118" s="106">
        <v>33.1092</v>
      </c>
      <c r="E2118" s="106">
        <v>0</v>
      </c>
    </row>
    <row r="2119" ht="15" hidden="1" spans="1:5">
      <c r="A2119" s="97" t="s">
        <v>466</v>
      </c>
      <c r="B2119" s="97" t="s">
        <v>467</v>
      </c>
      <c r="C2119" s="106">
        <v>9.2835</v>
      </c>
      <c r="D2119" s="106">
        <v>9.2835</v>
      </c>
      <c r="E2119" s="106">
        <v>0</v>
      </c>
    </row>
    <row r="2120" ht="15" hidden="1" spans="1:5">
      <c r="A2120" s="97" t="s">
        <v>466</v>
      </c>
      <c r="B2120" s="97" t="s">
        <v>467</v>
      </c>
      <c r="C2120" s="106">
        <v>0</v>
      </c>
      <c r="D2120" s="106">
        <v>0</v>
      </c>
      <c r="E2120" s="106">
        <v>0</v>
      </c>
    </row>
    <row r="2121" ht="15" hidden="1" spans="1:5">
      <c r="A2121" s="97" t="s">
        <v>466</v>
      </c>
      <c r="B2121" s="97" t="s">
        <v>467</v>
      </c>
      <c r="C2121" s="106">
        <v>31.3171</v>
      </c>
      <c r="D2121" s="106">
        <v>31.3171</v>
      </c>
      <c r="E2121" s="106">
        <v>0</v>
      </c>
    </row>
    <row r="2122" ht="15" hidden="1" spans="1:5">
      <c r="A2122" s="97" t="s">
        <v>466</v>
      </c>
      <c r="B2122" s="97" t="s">
        <v>467</v>
      </c>
      <c r="C2122" s="106">
        <v>7.3764</v>
      </c>
      <c r="D2122" s="106">
        <v>7.3764</v>
      </c>
      <c r="E2122" s="106">
        <v>0</v>
      </c>
    </row>
    <row r="2123" ht="15" hidden="1" spans="1:5">
      <c r="A2123" s="97" t="s">
        <v>466</v>
      </c>
      <c r="B2123" s="97" t="s">
        <v>467</v>
      </c>
      <c r="C2123" s="106">
        <v>29.6033</v>
      </c>
      <c r="D2123" s="106">
        <v>29.6033</v>
      </c>
      <c r="E2123" s="106">
        <v>0</v>
      </c>
    </row>
    <row r="2124" ht="15" hidden="1" spans="1:5">
      <c r="A2124" s="97" t="s">
        <v>466</v>
      </c>
      <c r="B2124" s="97" t="s">
        <v>467</v>
      </c>
      <c r="C2124" s="106">
        <v>0</v>
      </c>
      <c r="D2124" s="106">
        <v>0</v>
      </c>
      <c r="E2124" s="106">
        <v>0</v>
      </c>
    </row>
    <row r="2125" ht="15" hidden="1" spans="1:5">
      <c r="A2125" s="97" t="s">
        <v>466</v>
      </c>
      <c r="B2125" s="97" t="s">
        <v>467</v>
      </c>
      <c r="C2125" s="106">
        <v>0</v>
      </c>
      <c r="D2125" s="106">
        <v>0</v>
      </c>
      <c r="E2125" s="106">
        <v>0</v>
      </c>
    </row>
    <row r="2126" ht="15" hidden="1" spans="1:5">
      <c r="A2126" s="97" t="s">
        <v>466</v>
      </c>
      <c r="B2126" s="97" t="s">
        <v>467</v>
      </c>
      <c r="C2126" s="106">
        <v>30.9312</v>
      </c>
      <c r="D2126" s="106">
        <v>30.9312</v>
      </c>
      <c r="E2126" s="106">
        <v>0</v>
      </c>
    </row>
    <row r="2127" ht="15" hidden="1" spans="1:5">
      <c r="A2127" s="97" t="s">
        <v>466</v>
      </c>
      <c r="B2127" s="97" t="s">
        <v>467</v>
      </c>
      <c r="C2127" s="106">
        <v>0.009398</v>
      </c>
      <c r="D2127" s="106">
        <v>0.009398</v>
      </c>
      <c r="E2127" s="106">
        <v>0</v>
      </c>
    </row>
    <row r="2128" ht="15" hidden="1" spans="1:5">
      <c r="A2128" s="97" t="s">
        <v>466</v>
      </c>
      <c r="B2128" s="97" t="s">
        <v>467</v>
      </c>
      <c r="C2128" s="106">
        <v>6.2798</v>
      </c>
      <c r="D2128" s="106">
        <v>6.2798</v>
      </c>
      <c r="E2128" s="106">
        <v>0</v>
      </c>
    </row>
    <row r="2129" ht="15" hidden="1" spans="1:5">
      <c r="A2129" s="97" t="s">
        <v>466</v>
      </c>
      <c r="B2129" s="97" t="s">
        <v>467</v>
      </c>
      <c r="C2129" s="106">
        <v>0</v>
      </c>
      <c r="D2129" s="106">
        <v>0</v>
      </c>
      <c r="E2129" s="106">
        <v>0</v>
      </c>
    </row>
    <row r="2130" ht="15" hidden="1" spans="1:5">
      <c r="A2130" s="97" t="s">
        <v>466</v>
      </c>
      <c r="B2130" s="97" t="s">
        <v>467</v>
      </c>
      <c r="C2130" s="106">
        <v>24.7589</v>
      </c>
      <c r="D2130" s="106">
        <v>24.7589</v>
      </c>
      <c r="E2130" s="106">
        <v>0</v>
      </c>
    </row>
    <row r="2131" ht="15" hidden="1" spans="1:5">
      <c r="A2131" s="97" t="s">
        <v>466</v>
      </c>
      <c r="B2131" s="97" t="s">
        <v>467</v>
      </c>
      <c r="C2131" s="106">
        <v>3.5783</v>
      </c>
      <c r="D2131" s="106">
        <v>3.5783</v>
      </c>
      <c r="E2131" s="106">
        <v>0</v>
      </c>
    </row>
    <row r="2132" ht="15" hidden="1" spans="1:5">
      <c r="A2132" s="97" t="s">
        <v>466</v>
      </c>
      <c r="B2132" s="97" t="s">
        <v>467</v>
      </c>
      <c r="C2132" s="106">
        <v>0</v>
      </c>
      <c r="D2132" s="106">
        <v>0</v>
      </c>
      <c r="E2132" s="106">
        <v>0</v>
      </c>
    </row>
    <row r="2133" ht="15" hidden="1" spans="1:5">
      <c r="A2133" s="97" t="s">
        <v>466</v>
      </c>
      <c r="B2133" s="97" t="s">
        <v>467</v>
      </c>
      <c r="C2133" s="106">
        <v>0</v>
      </c>
      <c r="D2133" s="106">
        <v>0</v>
      </c>
      <c r="E2133" s="106">
        <v>0</v>
      </c>
    </row>
    <row r="2134" ht="15" hidden="1" spans="1:5">
      <c r="A2134" s="97" t="s">
        <v>466</v>
      </c>
      <c r="B2134" s="97" t="s">
        <v>467</v>
      </c>
      <c r="C2134" s="106">
        <v>0</v>
      </c>
      <c r="D2134" s="106">
        <v>0</v>
      </c>
      <c r="E2134" s="106">
        <v>0</v>
      </c>
    </row>
    <row r="2135" ht="15" hidden="1" spans="1:5">
      <c r="A2135" s="97" t="s">
        <v>466</v>
      </c>
      <c r="B2135" s="97" t="s">
        <v>467</v>
      </c>
      <c r="C2135" s="106">
        <v>0</v>
      </c>
      <c r="D2135" s="106">
        <v>0</v>
      </c>
      <c r="E2135" s="106">
        <v>0</v>
      </c>
    </row>
    <row r="2136" ht="28.5" customHeight="1" spans="1:5">
      <c r="A2136" s="97" t="s">
        <v>468</v>
      </c>
      <c r="B2136" s="97" t="s">
        <v>469</v>
      </c>
      <c r="C2136" s="106">
        <f>SUM(C2137,C2138,C2139)</f>
        <v>82.83</v>
      </c>
      <c r="D2136" s="106">
        <f>SUM(D2137,D2138,D2139)</f>
        <v>82.83</v>
      </c>
      <c r="E2136" s="106">
        <f>SUM(E2137,E2138,E2139)</f>
        <v>0</v>
      </c>
    </row>
    <row r="2137" ht="15" hidden="1" spans="1:5">
      <c r="A2137" s="97" t="s">
        <v>468</v>
      </c>
      <c r="B2137" s="97" t="s">
        <v>469</v>
      </c>
      <c r="C2137" s="106">
        <v>24.006</v>
      </c>
      <c r="D2137" s="106">
        <v>24.006</v>
      </c>
      <c r="E2137" s="106">
        <v>0</v>
      </c>
    </row>
    <row r="2138" ht="15" hidden="1" spans="1:5">
      <c r="A2138" s="97" t="s">
        <v>468</v>
      </c>
      <c r="B2138" s="97" t="s">
        <v>469</v>
      </c>
      <c r="C2138" s="106">
        <v>0</v>
      </c>
      <c r="D2138" s="106">
        <v>0</v>
      </c>
      <c r="E2138" s="106">
        <v>0</v>
      </c>
    </row>
    <row r="2139" ht="15" hidden="1" spans="1:5">
      <c r="A2139" s="97" t="s">
        <v>468</v>
      </c>
      <c r="B2139" s="97" t="s">
        <v>469</v>
      </c>
      <c r="C2139" s="106">
        <v>58.824</v>
      </c>
      <c r="D2139" s="106">
        <v>58.824</v>
      </c>
      <c r="E2139" s="106">
        <v>0</v>
      </c>
    </row>
    <row r="2140" ht="28.5" customHeight="1" spans="1:5">
      <c r="A2140" s="107" t="s">
        <v>470</v>
      </c>
      <c r="B2140" s="107" t="s">
        <v>471</v>
      </c>
      <c r="C2140" s="106">
        <f>SUM(C2141,C2261,C2316,C2439,C2562,C2608,C2731,C2816,C2840,C2854,C2977,C3001,C3151,C3236,C3337)</f>
        <v>3793.820306</v>
      </c>
      <c r="D2140" s="106">
        <f>SUM(D2141,D2261,D2316,D2439,D2562,D2608,D2731,D2816,D2840,D2854,D2977,D3001,D3151,D3236,D3337)</f>
        <v>0</v>
      </c>
      <c r="E2140" s="106">
        <f>SUM(E2141,E2261,E2316,E2439,E2562,E2608,E2731,E2816,E2840,E2854,E2977,E3001,E3151,E3236,E3337)</f>
        <v>3793.820306</v>
      </c>
    </row>
    <row r="2141" ht="28.5" customHeight="1" spans="1:5">
      <c r="A2141" s="97" t="s">
        <v>472</v>
      </c>
      <c r="B2141" s="97" t="s">
        <v>473</v>
      </c>
      <c r="C2141" s="106">
        <f>SUM(C2142,C2143,C2144,C2145,C2146,C2147,C2148,C2149,C2150,C2151,C2152,C2153,C2154,C2155,C2156,C2157,C2158,C2159,C2160,C2161,C2162,C2163,C2164,C2165,C2166,C2167,C2168,C2169,C2170,C2171,C2172,C2173,C2174,C2175,C2176,C2177,C2178,C2179,C2180,C2181,C2182,C2183,C2184,C2185,C2186,C2187,C2188,C2189,C2190,C2191,C2192,C2193,C2194,C2195,C2196,C2197,C2198,C2199,C2200,C2201,C2202,C2203,C2204,C2205,C2206,C2207,C2208,C2209,C2210,C2211,C2212,C2213,C2214,C2215,C2216,C2217,C2218,C2219,C2220,C2221,C2222,C2223,C2224,C2225,C2226,C2227,C2228,C2229,C2230,C2231,C2232,C2233,C2234,C2235,C2236,C2237,C2238,C2239,C2240,C2241,C2242,C2243,C2244,C2245,C2246,C2247,C2248,C2249,C2250,C2251,C2252,C2253,C2254,C2255,C2256,C2257,C2258,C2259,C2260)</f>
        <v>438.704</v>
      </c>
      <c r="D2141" s="106">
        <f>SUM(D2142,D2143,D2144,D2145,D2146,D2147,D2148,D2149,D2150,D2151,D2152,D2153,D2154,D2155,D2156,D2157,D2158,D2159,D2160,D2161,D2162,D2163,D2164,D2165,D2166,D2167,D2168,D2169,D2170,D2171,D2172,D2173,D2174,D2175,D2176,D2177,D2178,D2179,D2180,D2181,D2182,D2183,D2184,D2185,D2186,D2187,D2188,D2189,D2190,D2191,D2192,D2193,D2194,D2195,D2196,D2197,D2198,D2199,D2200,D2201,D2202,D2203,D2204,D2205,D2206,D2207,D2208,D2209,D2210,D2211,D2212,D2213,D2214,D2215,D2216,D2217,D2218,D2219,D2220,D2221,D2222,D2223,D2224,D2225,D2226,D2227,D2228,D2229,D2230,D2231,D2232,D2233,D2234,D2235,D2236,D2237,D2238,D2239,D2240,D2241,D2242,D2243,D2244,D2245,D2246,D2247,D2248,D2249,D2250,D2251,D2252,D2253,D2254,D2255,D2256,D2257,D2258,D2259,D2260)</f>
        <v>0</v>
      </c>
      <c r="E2141" s="106">
        <f>SUM(E2142,E2143,E2144,E2145,E2146,E2147,E2148,E2149,E2150,E2151,E2152,E2153,E2154,E2155,E2156,E2157,E2158,E2159,E2160,E2161,E2162,E2163,E2164,E2165,E2166,E2167,E2168,E2169,E2170,E2171,E2172,E2173,E2174,E2175,E2176,E2177,E2178,E2179,E2180,E2181,E2182,E2183,E2184,E2185,E2186,E2187,E2188,E2189,E2190,E2191,E2192,E2193,E2194,E2195,E2196,E2197,E2198,E2199,E2200,E2201,E2202,E2203,E2204,E2205,E2206,E2207,E2208,E2209,E2210,E2211,E2212,E2213,E2214,E2215,E2216,E2217,E2218,E2219,E2220,E2221,E2222,E2223,E2224,E2225,E2226,E2227,E2228,E2229,E2230,E2231,E2232,E2233,E2234,E2235,E2236,E2237,E2238,E2239,E2240,E2241,E2242,E2243,E2244,E2245,E2246,E2247,E2248,E2249,E2250,E2251,E2252,E2253,E2254,E2255,E2256,E2257,E2258,E2259,E2260)</f>
        <v>438.704</v>
      </c>
    </row>
    <row r="2142" ht="15" hidden="1" spans="1:5">
      <c r="A2142" s="97" t="s">
        <v>472</v>
      </c>
      <c r="B2142" s="97" t="s">
        <v>473</v>
      </c>
      <c r="C2142" s="106">
        <v>2</v>
      </c>
      <c r="D2142" s="106">
        <v>0</v>
      </c>
      <c r="E2142" s="106">
        <v>2</v>
      </c>
    </row>
    <row r="2143" ht="15" hidden="1" spans="1:5">
      <c r="A2143" s="97" t="s">
        <v>472</v>
      </c>
      <c r="B2143" s="97" t="s">
        <v>473</v>
      </c>
      <c r="C2143" s="106">
        <v>5.944</v>
      </c>
      <c r="D2143" s="106">
        <v>0</v>
      </c>
      <c r="E2143" s="106">
        <v>5.944</v>
      </c>
    </row>
    <row r="2144" ht="15" hidden="1" spans="1:5">
      <c r="A2144" s="97" t="s">
        <v>472</v>
      </c>
      <c r="B2144" s="97" t="s">
        <v>473</v>
      </c>
      <c r="C2144" s="106">
        <v>3</v>
      </c>
      <c r="D2144" s="106">
        <v>0</v>
      </c>
      <c r="E2144" s="106">
        <v>3</v>
      </c>
    </row>
    <row r="2145" ht="15" hidden="1" spans="1:5">
      <c r="A2145" s="97" t="s">
        <v>472</v>
      </c>
      <c r="B2145" s="97" t="s">
        <v>473</v>
      </c>
      <c r="C2145" s="106">
        <v>5.5</v>
      </c>
      <c r="D2145" s="106">
        <v>0</v>
      </c>
      <c r="E2145" s="106">
        <v>5.5</v>
      </c>
    </row>
    <row r="2146" ht="15" hidden="1" spans="1:5">
      <c r="A2146" s="97" t="s">
        <v>472</v>
      </c>
      <c r="B2146" s="97" t="s">
        <v>473</v>
      </c>
      <c r="C2146" s="106">
        <v>2.392</v>
      </c>
      <c r="D2146" s="106">
        <v>0</v>
      </c>
      <c r="E2146" s="106">
        <v>2.392</v>
      </c>
    </row>
    <row r="2147" ht="15" hidden="1" spans="1:5">
      <c r="A2147" s="97" t="s">
        <v>472</v>
      </c>
      <c r="B2147" s="97" t="s">
        <v>473</v>
      </c>
      <c r="C2147" s="106">
        <v>10.52</v>
      </c>
      <c r="D2147" s="106">
        <v>0</v>
      </c>
      <c r="E2147" s="106">
        <v>10.52</v>
      </c>
    </row>
    <row r="2148" ht="15" hidden="1" spans="1:5">
      <c r="A2148" s="97" t="s">
        <v>472</v>
      </c>
      <c r="B2148" s="97" t="s">
        <v>473</v>
      </c>
      <c r="C2148" s="106">
        <v>0.92</v>
      </c>
      <c r="D2148" s="106">
        <v>0</v>
      </c>
      <c r="E2148" s="106">
        <v>0.92</v>
      </c>
    </row>
    <row r="2149" ht="15" hidden="1" spans="1:5">
      <c r="A2149" s="97" t="s">
        <v>472</v>
      </c>
      <c r="B2149" s="97" t="s">
        <v>473</v>
      </c>
      <c r="C2149" s="106">
        <v>0.3</v>
      </c>
      <c r="D2149" s="106">
        <v>0</v>
      </c>
      <c r="E2149" s="106">
        <v>0.3</v>
      </c>
    </row>
    <row r="2150" ht="15" hidden="1" spans="1:5">
      <c r="A2150" s="97" t="s">
        <v>472</v>
      </c>
      <c r="B2150" s="97" t="s">
        <v>473</v>
      </c>
      <c r="C2150" s="106">
        <v>0.31</v>
      </c>
      <c r="D2150" s="106">
        <v>0</v>
      </c>
      <c r="E2150" s="106">
        <v>0.31</v>
      </c>
    </row>
    <row r="2151" ht="15" hidden="1" spans="1:5">
      <c r="A2151" s="97" t="s">
        <v>472</v>
      </c>
      <c r="B2151" s="97" t="s">
        <v>473</v>
      </c>
      <c r="C2151" s="106">
        <v>6.53</v>
      </c>
      <c r="D2151" s="106">
        <v>0</v>
      </c>
      <c r="E2151" s="106">
        <v>6.53</v>
      </c>
    </row>
    <row r="2152" ht="15" hidden="1" spans="1:5">
      <c r="A2152" s="97" t="s">
        <v>472</v>
      </c>
      <c r="B2152" s="97" t="s">
        <v>473</v>
      </c>
      <c r="C2152" s="106">
        <v>5.04</v>
      </c>
      <c r="D2152" s="106">
        <v>0</v>
      </c>
      <c r="E2152" s="106">
        <v>5.04</v>
      </c>
    </row>
    <row r="2153" ht="15" hidden="1" spans="1:5">
      <c r="A2153" s="97" t="s">
        <v>472</v>
      </c>
      <c r="B2153" s="97" t="s">
        <v>473</v>
      </c>
      <c r="C2153" s="106">
        <v>1.104</v>
      </c>
      <c r="D2153" s="106">
        <v>0</v>
      </c>
      <c r="E2153" s="106">
        <v>1.104</v>
      </c>
    </row>
    <row r="2154" ht="15" hidden="1" spans="1:5">
      <c r="A2154" s="97" t="s">
        <v>472</v>
      </c>
      <c r="B2154" s="97" t="s">
        <v>473</v>
      </c>
      <c r="C2154" s="106">
        <v>7</v>
      </c>
      <c r="D2154" s="106">
        <v>0</v>
      </c>
      <c r="E2154" s="106">
        <v>7</v>
      </c>
    </row>
    <row r="2155" ht="15" hidden="1" spans="1:5">
      <c r="A2155" s="97" t="s">
        <v>472</v>
      </c>
      <c r="B2155" s="97" t="s">
        <v>473</v>
      </c>
      <c r="C2155" s="106">
        <v>35.84</v>
      </c>
      <c r="D2155" s="106">
        <v>0</v>
      </c>
      <c r="E2155" s="106">
        <v>35.84</v>
      </c>
    </row>
    <row r="2156" ht="15" hidden="1" spans="1:5">
      <c r="A2156" s="97" t="s">
        <v>472</v>
      </c>
      <c r="B2156" s="97" t="s">
        <v>473</v>
      </c>
      <c r="C2156" s="106">
        <v>1.356</v>
      </c>
      <c r="D2156" s="106">
        <v>0</v>
      </c>
      <c r="E2156" s="106">
        <v>1.356</v>
      </c>
    </row>
    <row r="2157" ht="15" hidden="1" spans="1:5">
      <c r="A2157" s="97" t="s">
        <v>472</v>
      </c>
      <c r="B2157" s="97" t="s">
        <v>473</v>
      </c>
      <c r="C2157" s="106">
        <v>3.212</v>
      </c>
      <c r="D2157" s="106">
        <v>0</v>
      </c>
      <c r="E2157" s="106">
        <v>3.212</v>
      </c>
    </row>
    <row r="2158" ht="15" hidden="1" spans="1:5">
      <c r="A2158" s="97" t="s">
        <v>472</v>
      </c>
      <c r="B2158" s="97" t="s">
        <v>473</v>
      </c>
      <c r="C2158" s="106">
        <v>1</v>
      </c>
      <c r="D2158" s="106">
        <v>0</v>
      </c>
      <c r="E2158" s="106">
        <v>1</v>
      </c>
    </row>
    <row r="2159" ht="15" hidden="1" spans="1:5">
      <c r="A2159" s="97" t="s">
        <v>472</v>
      </c>
      <c r="B2159" s="97" t="s">
        <v>473</v>
      </c>
      <c r="C2159" s="106">
        <v>7.944</v>
      </c>
      <c r="D2159" s="106">
        <v>0</v>
      </c>
      <c r="E2159" s="106">
        <v>7.944</v>
      </c>
    </row>
    <row r="2160" ht="15" hidden="1" spans="1:5">
      <c r="A2160" s="97" t="s">
        <v>472</v>
      </c>
      <c r="B2160" s="97" t="s">
        <v>473</v>
      </c>
      <c r="C2160" s="106">
        <v>1.444</v>
      </c>
      <c r="D2160" s="106">
        <v>0</v>
      </c>
      <c r="E2160" s="106">
        <v>1.444</v>
      </c>
    </row>
    <row r="2161" ht="15" hidden="1" spans="1:5">
      <c r="A2161" s="97" t="s">
        <v>472</v>
      </c>
      <c r="B2161" s="97" t="s">
        <v>473</v>
      </c>
      <c r="C2161" s="106">
        <v>0.552</v>
      </c>
      <c r="D2161" s="106">
        <v>0</v>
      </c>
      <c r="E2161" s="106">
        <v>0.552</v>
      </c>
    </row>
    <row r="2162" ht="15" hidden="1" spans="1:5">
      <c r="A2162" s="97" t="s">
        <v>472</v>
      </c>
      <c r="B2162" s="97" t="s">
        <v>473</v>
      </c>
      <c r="C2162" s="106">
        <v>0.992</v>
      </c>
      <c r="D2162" s="106">
        <v>0</v>
      </c>
      <c r="E2162" s="106">
        <v>0.992</v>
      </c>
    </row>
    <row r="2163" ht="15" hidden="1" spans="1:5">
      <c r="A2163" s="97" t="s">
        <v>472</v>
      </c>
      <c r="B2163" s="97" t="s">
        <v>473</v>
      </c>
      <c r="C2163" s="106">
        <v>58.56</v>
      </c>
      <c r="D2163" s="106">
        <v>0</v>
      </c>
      <c r="E2163" s="106">
        <v>58.56</v>
      </c>
    </row>
    <row r="2164" ht="15" hidden="1" spans="1:5">
      <c r="A2164" s="97" t="s">
        <v>472</v>
      </c>
      <c r="B2164" s="97" t="s">
        <v>473</v>
      </c>
      <c r="C2164" s="106">
        <v>1.288</v>
      </c>
      <c r="D2164" s="106">
        <v>0</v>
      </c>
      <c r="E2164" s="106">
        <v>1.288</v>
      </c>
    </row>
    <row r="2165" ht="15" hidden="1" spans="1:5">
      <c r="A2165" s="97" t="s">
        <v>472</v>
      </c>
      <c r="B2165" s="97" t="s">
        <v>473</v>
      </c>
      <c r="C2165" s="106">
        <v>3</v>
      </c>
      <c r="D2165" s="106">
        <v>0</v>
      </c>
      <c r="E2165" s="106">
        <v>3</v>
      </c>
    </row>
    <row r="2166" ht="15" hidden="1" spans="1:5">
      <c r="A2166" s="97" t="s">
        <v>472</v>
      </c>
      <c r="B2166" s="97" t="s">
        <v>473</v>
      </c>
      <c r="C2166" s="106">
        <v>0.456</v>
      </c>
      <c r="D2166" s="106">
        <v>0</v>
      </c>
      <c r="E2166" s="106">
        <v>0.456</v>
      </c>
    </row>
    <row r="2167" ht="15" hidden="1" spans="1:5">
      <c r="A2167" s="97" t="s">
        <v>472</v>
      </c>
      <c r="B2167" s="97" t="s">
        <v>473</v>
      </c>
      <c r="C2167" s="106">
        <v>0.2</v>
      </c>
      <c r="D2167" s="106">
        <v>0</v>
      </c>
      <c r="E2167" s="106">
        <v>0.2</v>
      </c>
    </row>
    <row r="2168" ht="15" hidden="1" spans="1:5">
      <c r="A2168" s="97" t="s">
        <v>472</v>
      </c>
      <c r="B2168" s="97" t="s">
        <v>473</v>
      </c>
      <c r="C2168" s="106">
        <v>0.368</v>
      </c>
      <c r="D2168" s="106">
        <v>0</v>
      </c>
      <c r="E2168" s="106">
        <v>0.368</v>
      </c>
    </row>
    <row r="2169" ht="15" hidden="1" spans="1:5">
      <c r="A2169" s="97" t="s">
        <v>472</v>
      </c>
      <c r="B2169" s="97" t="s">
        <v>473</v>
      </c>
      <c r="C2169" s="106">
        <v>0.392</v>
      </c>
      <c r="D2169" s="106">
        <v>0</v>
      </c>
      <c r="E2169" s="106">
        <v>0.392</v>
      </c>
    </row>
    <row r="2170" ht="15" hidden="1" spans="1:5">
      <c r="A2170" s="97" t="s">
        <v>472</v>
      </c>
      <c r="B2170" s="97" t="s">
        <v>473</v>
      </c>
      <c r="C2170" s="106">
        <v>0.2</v>
      </c>
      <c r="D2170" s="106">
        <v>0</v>
      </c>
      <c r="E2170" s="106">
        <v>0.2</v>
      </c>
    </row>
    <row r="2171" ht="15" hidden="1" spans="1:5">
      <c r="A2171" s="97" t="s">
        <v>472</v>
      </c>
      <c r="B2171" s="97" t="s">
        <v>473</v>
      </c>
      <c r="C2171" s="106">
        <v>0.664</v>
      </c>
      <c r="D2171" s="106">
        <v>0</v>
      </c>
      <c r="E2171" s="106">
        <v>0.664</v>
      </c>
    </row>
    <row r="2172" ht="15" hidden="1" spans="1:5">
      <c r="A2172" s="97" t="s">
        <v>472</v>
      </c>
      <c r="B2172" s="97" t="s">
        <v>473</v>
      </c>
      <c r="C2172" s="106">
        <v>0.5</v>
      </c>
      <c r="D2172" s="106">
        <v>0</v>
      </c>
      <c r="E2172" s="106">
        <v>0.5</v>
      </c>
    </row>
    <row r="2173" ht="15" hidden="1" spans="1:5">
      <c r="A2173" s="97" t="s">
        <v>472</v>
      </c>
      <c r="B2173" s="97" t="s">
        <v>473</v>
      </c>
      <c r="C2173" s="106">
        <v>3.4</v>
      </c>
      <c r="D2173" s="106">
        <v>0</v>
      </c>
      <c r="E2173" s="106">
        <v>3.4</v>
      </c>
    </row>
    <row r="2174" ht="15" hidden="1" spans="1:5">
      <c r="A2174" s="97" t="s">
        <v>472</v>
      </c>
      <c r="B2174" s="97" t="s">
        <v>473</v>
      </c>
      <c r="C2174" s="106">
        <v>2</v>
      </c>
      <c r="D2174" s="106">
        <v>0</v>
      </c>
      <c r="E2174" s="106">
        <v>2</v>
      </c>
    </row>
    <row r="2175" ht="15" hidden="1" spans="1:5">
      <c r="A2175" s="97" t="s">
        <v>472</v>
      </c>
      <c r="B2175" s="97" t="s">
        <v>473</v>
      </c>
      <c r="C2175" s="106">
        <v>4.6</v>
      </c>
      <c r="D2175" s="106">
        <v>0</v>
      </c>
      <c r="E2175" s="106">
        <v>4.6</v>
      </c>
    </row>
    <row r="2176" ht="15" hidden="1" spans="1:5">
      <c r="A2176" s="97" t="s">
        <v>472</v>
      </c>
      <c r="B2176" s="97" t="s">
        <v>473</v>
      </c>
      <c r="C2176" s="106">
        <v>2</v>
      </c>
      <c r="D2176" s="106">
        <v>0</v>
      </c>
      <c r="E2176" s="106">
        <v>2</v>
      </c>
    </row>
    <row r="2177" ht="15" hidden="1" spans="1:5">
      <c r="A2177" s="97" t="s">
        <v>472</v>
      </c>
      <c r="B2177" s="97" t="s">
        <v>473</v>
      </c>
      <c r="C2177" s="106">
        <v>0.736</v>
      </c>
      <c r="D2177" s="106">
        <v>0</v>
      </c>
      <c r="E2177" s="106">
        <v>0.736</v>
      </c>
    </row>
    <row r="2178" ht="15" hidden="1" spans="1:5">
      <c r="A2178" s="97" t="s">
        <v>472</v>
      </c>
      <c r="B2178" s="97" t="s">
        <v>473</v>
      </c>
      <c r="C2178" s="106">
        <v>4.648</v>
      </c>
      <c r="D2178" s="106">
        <v>0</v>
      </c>
      <c r="E2178" s="106">
        <v>4.648</v>
      </c>
    </row>
    <row r="2179" ht="15" hidden="1" spans="1:5">
      <c r="A2179" s="97" t="s">
        <v>472</v>
      </c>
      <c r="B2179" s="97" t="s">
        <v>473</v>
      </c>
      <c r="C2179" s="106">
        <v>0.198</v>
      </c>
      <c r="D2179" s="106">
        <v>0</v>
      </c>
      <c r="E2179" s="106">
        <v>0.198</v>
      </c>
    </row>
    <row r="2180" ht="15" hidden="1" spans="1:5">
      <c r="A2180" s="97" t="s">
        <v>472</v>
      </c>
      <c r="B2180" s="97" t="s">
        <v>473</v>
      </c>
      <c r="C2180" s="106">
        <v>0.488</v>
      </c>
      <c r="D2180" s="106">
        <v>0</v>
      </c>
      <c r="E2180" s="106">
        <v>0.488</v>
      </c>
    </row>
    <row r="2181" ht="15" hidden="1" spans="1:5">
      <c r="A2181" s="97" t="s">
        <v>472</v>
      </c>
      <c r="B2181" s="97" t="s">
        <v>473</v>
      </c>
      <c r="C2181" s="106">
        <v>0.16</v>
      </c>
      <c r="D2181" s="106">
        <v>0</v>
      </c>
      <c r="E2181" s="106">
        <v>0.16</v>
      </c>
    </row>
    <row r="2182" ht="15" hidden="1" spans="1:5">
      <c r="A2182" s="97" t="s">
        <v>472</v>
      </c>
      <c r="B2182" s="97" t="s">
        <v>473</v>
      </c>
      <c r="C2182" s="106">
        <v>18.552</v>
      </c>
      <c r="D2182" s="106">
        <v>0</v>
      </c>
      <c r="E2182" s="106">
        <v>18.552</v>
      </c>
    </row>
    <row r="2183" ht="15" hidden="1" spans="1:5">
      <c r="A2183" s="97" t="s">
        <v>472</v>
      </c>
      <c r="B2183" s="97" t="s">
        <v>473</v>
      </c>
      <c r="C2183" s="106">
        <v>0.604</v>
      </c>
      <c r="D2183" s="106">
        <v>0</v>
      </c>
      <c r="E2183" s="106">
        <v>0.604</v>
      </c>
    </row>
    <row r="2184" ht="15" hidden="1" spans="1:5">
      <c r="A2184" s="97" t="s">
        <v>472</v>
      </c>
      <c r="B2184" s="97" t="s">
        <v>473</v>
      </c>
      <c r="C2184" s="106">
        <v>10</v>
      </c>
      <c r="D2184" s="106">
        <v>0</v>
      </c>
      <c r="E2184" s="106">
        <v>10</v>
      </c>
    </row>
    <row r="2185" ht="15" hidden="1" spans="1:5">
      <c r="A2185" s="97" t="s">
        <v>472</v>
      </c>
      <c r="B2185" s="97" t="s">
        <v>473</v>
      </c>
      <c r="C2185" s="106">
        <v>1.2</v>
      </c>
      <c r="D2185" s="106">
        <v>0</v>
      </c>
      <c r="E2185" s="106">
        <v>1.2</v>
      </c>
    </row>
    <row r="2186" ht="15" hidden="1" spans="1:5">
      <c r="A2186" s="97" t="s">
        <v>472</v>
      </c>
      <c r="B2186" s="97" t="s">
        <v>473</v>
      </c>
      <c r="C2186" s="106">
        <v>0.1</v>
      </c>
      <c r="D2186" s="106">
        <v>0</v>
      </c>
      <c r="E2186" s="106">
        <v>0.1</v>
      </c>
    </row>
    <row r="2187" ht="15" hidden="1" spans="1:5">
      <c r="A2187" s="97" t="s">
        <v>472</v>
      </c>
      <c r="B2187" s="97" t="s">
        <v>473</v>
      </c>
      <c r="C2187" s="106">
        <v>0.664</v>
      </c>
      <c r="D2187" s="106">
        <v>0</v>
      </c>
      <c r="E2187" s="106">
        <v>0.664</v>
      </c>
    </row>
    <row r="2188" ht="15" hidden="1" spans="1:5">
      <c r="A2188" s="97" t="s">
        <v>472</v>
      </c>
      <c r="B2188" s="97" t="s">
        <v>473</v>
      </c>
      <c r="C2188" s="106">
        <v>6</v>
      </c>
      <c r="D2188" s="106">
        <v>0</v>
      </c>
      <c r="E2188" s="106">
        <v>6</v>
      </c>
    </row>
    <row r="2189" ht="15" hidden="1" spans="1:5">
      <c r="A2189" s="97" t="s">
        <v>472</v>
      </c>
      <c r="B2189" s="97" t="s">
        <v>473</v>
      </c>
      <c r="C2189" s="106">
        <v>2</v>
      </c>
      <c r="D2189" s="106">
        <v>0</v>
      </c>
      <c r="E2189" s="106">
        <v>2</v>
      </c>
    </row>
    <row r="2190" ht="15" hidden="1" spans="1:5">
      <c r="A2190" s="97" t="s">
        <v>472</v>
      </c>
      <c r="B2190" s="97" t="s">
        <v>473</v>
      </c>
      <c r="C2190" s="106">
        <v>4.048</v>
      </c>
      <c r="D2190" s="106">
        <v>0</v>
      </c>
      <c r="E2190" s="106">
        <v>4.048</v>
      </c>
    </row>
    <row r="2191" ht="15" hidden="1" spans="1:5">
      <c r="A2191" s="97" t="s">
        <v>472</v>
      </c>
      <c r="B2191" s="97" t="s">
        <v>473</v>
      </c>
      <c r="C2191" s="106">
        <v>10.952</v>
      </c>
      <c r="D2191" s="106">
        <v>0</v>
      </c>
      <c r="E2191" s="106">
        <v>10.952</v>
      </c>
    </row>
    <row r="2192" ht="15" hidden="1" spans="1:5">
      <c r="A2192" s="97" t="s">
        <v>472</v>
      </c>
      <c r="B2192" s="97" t="s">
        <v>473</v>
      </c>
      <c r="C2192" s="106">
        <v>0.55</v>
      </c>
      <c r="D2192" s="106">
        <v>0</v>
      </c>
      <c r="E2192" s="106">
        <v>0.55</v>
      </c>
    </row>
    <row r="2193" ht="15" hidden="1" spans="1:5">
      <c r="A2193" s="97" t="s">
        <v>472</v>
      </c>
      <c r="B2193" s="97" t="s">
        <v>473</v>
      </c>
      <c r="C2193" s="106">
        <v>1.296</v>
      </c>
      <c r="D2193" s="106">
        <v>0</v>
      </c>
      <c r="E2193" s="106">
        <v>1.296</v>
      </c>
    </row>
    <row r="2194" ht="15" hidden="1" spans="1:5">
      <c r="A2194" s="97" t="s">
        <v>472</v>
      </c>
      <c r="B2194" s="97" t="s">
        <v>473</v>
      </c>
      <c r="C2194" s="106">
        <v>1.44</v>
      </c>
      <c r="D2194" s="106">
        <v>0</v>
      </c>
      <c r="E2194" s="106">
        <v>1.44</v>
      </c>
    </row>
    <row r="2195" ht="15" hidden="1" spans="1:5">
      <c r="A2195" s="97" t="s">
        <v>472</v>
      </c>
      <c r="B2195" s="97" t="s">
        <v>473</v>
      </c>
      <c r="C2195" s="106">
        <v>3.048</v>
      </c>
      <c r="D2195" s="106">
        <v>0</v>
      </c>
      <c r="E2195" s="106">
        <v>3.048</v>
      </c>
    </row>
    <row r="2196" ht="15" hidden="1" spans="1:5">
      <c r="A2196" s="97" t="s">
        <v>472</v>
      </c>
      <c r="B2196" s="97" t="s">
        <v>473</v>
      </c>
      <c r="C2196" s="106">
        <v>0.96</v>
      </c>
      <c r="D2196" s="106">
        <v>0</v>
      </c>
      <c r="E2196" s="106">
        <v>0.96</v>
      </c>
    </row>
    <row r="2197" ht="15" hidden="1" spans="1:5">
      <c r="A2197" s="97" t="s">
        <v>472</v>
      </c>
      <c r="B2197" s="97" t="s">
        <v>473</v>
      </c>
      <c r="C2197" s="106">
        <v>2.28</v>
      </c>
      <c r="D2197" s="106">
        <v>0</v>
      </c>
      <c r="E2197" s="106">
        <v>2.28</v>
      </c>
    </row>
    <row r="2198" ht="15" hidden="1" spans="1:5">
      <c r="A2198" s="97" t="s">
        <v>472</v>
      </c>
      <c r="B2198" s="97" t="s">
        <v>473</v>
      </c>
      <c r="C2198" s="106">
        <v>1.84</v>
      </c>
      <c r="D2198" s="106">
        <v>0</v>
      </c>
      <c r="E2198" s="106">
        <v>1.84</v>
      </c>
    </row>
    <row r="2199" ht="15" hidden="1" spans="1:5">
      <c r="A2199" s="97" t="s">
        <v>472</v>
      </c>
      <c r="B2199" s="97" t="s">
        <v>473</v>
      </c>
      <c r="C2199" s="106">
        <v>2</v>
      </c>
      <c r="D2199" s="106">
        <v>0</v>
      </c>
      <c r="E2199" s="106">
        <v>2</v>
      </c>
    </row>
    <row r="2200" ht="15" hidden="1" spans="1:5">
      <c r="A2200" s="97" t="s">
        <v>472</v>
      </c>
      <c r="B2200" s="97" t="s">
        <v>473</v>
      </c>
      <c r="C2200" s="106">
        <v>0.96</v>
      </c>
      <c r="D2200" s="106">
        <v>0</v>
      </c>
      <c r="E2200" s="106">
        <v>0.96</v>
      </c>
    </row>
    <row r="2201" ht="15" hidden="1" spans="1:5">
      <c r="A2201" s="97" t="s">
        <v>472</v>
      </c>
      <c r="B2201" s="97" t="s">
        <v>473</v>
      </c>
      <c r="C2201" s="106">
        <v>2.712</v>
      </c>
      <c r="D2201" s="106">
        <v>0</v>
      </c>
      <c r="E2201" s="106">
        <v>2.712</v>
      </c>
    </row>
    <row r="2202" ht="15" hidden="1" spans="1:5">
      <c r="A2202" s="97" t="s">
        <v>472</v>
      </c>
      <c r="B2202" s="97" t="s">
        <v>473</v>
      </c>
      <c r="C2202" s="106">
        <v>2</v>
      </c>
      <c r="D2202" s="106">
        <v>0</v>
      </c>
      <c r="E2202" s="106">
        <v>2</v>
      </c>
    </row>
    <row r="2203" ht="15" hidden="1" spans="1:5">
      <c r="A2203" s="97" t="s">
        <v>472</v>
      </c>
      <c r="B2203" s="97" t="s">
        <v>473</v>
      </c>
      <c r="C2203" s="106">
        <v>0.15</v>
      </c>
      <c r="D2203" s="106">
        <v>0</v>
      </c>
      <c r="E2203" s="106">
        <v>0.15</v>
      </c>
    </row>
    <row r="2204" ht="15" hidden="1" spans="1:5">
      <c r="A2204" s="97" t="s">
        <v>472</v>
      </c>
      <c r="B2204" s="97" t="s">
        <v>473</v>
      </c>
      <c r="C2204" s="106">
        <v>0.36</v>
      </c>
      <c r="D2204" s="106">
        <v>0</v>
      </c>
      <c r="E2204" s="106">
        <v>0.36</v>
      </c>
    </row>
    <row r="2205" ht="15" hidden="1" spans="1:5">
      <c r="A2205" s="97" t="s">
        <v>472</v>
      </c>
      <c r="B2205" s="97" t="s">
        <v>473</v>
      </c>
      <c r="C2205" s="106">
        <v>6.28</v>
      </c>
      <c r="D2205" s="106">
        <v>0</v>
      </c>
      <c r="E2205" s="106">
        <v>6.28</v>
      </c>
    </row>
    <row r="2206" ht="15" hidden="1" spans="1:5">
      <c r="A2206" s="97" t="s">
        <v>472</v>
      </c>
      <c r="B2206" s="97" t="s">
        <v>473</v>
      </c>
      <c r="C2206" s="106">
        <v>1</v>
      </c>
      <c r="D2206" s="106">
        <v>0</v>
      </c>
      <c r="E2206" s="106">
        <v>1</v>
      </c>
    </row>
    <row r="2207" ht="15" hidden="1" spans="1:5">
      <c r="A2207" s="97" t="s">
        <v>472</v>
      </c>
      <c r="B2207" s="97" t="s">
        <v>473</v>
      </c>
      <c r="C2207" s="106">
        <v>1.5</v>
      </c>
      <c r="D2207" s="106">
        <v>0</v>
      </c>
      <c r="E2207" s="106">
        <v>1.5</v>
      </c>
    </row>
    <row r="2208" ht="15" hidden="1" spans="1:5">
      <c r="A2208" s="97" t="s">
        <v>472</v>
      </c>
      <c r="B2208" s="97" t="s">
        <v>473</v>
      </c>
      <c r="C2208" s="106">
        <v>0.736</v>
      </c>
      <c r="D2208" s="106">
        <v>0</v>
      </c>
      <c r="E2208" s="106">
        <v>0.736</v>
      </c>
    </row>
    <row r="2209" ht="15" hidden="1" spans="1:5">
      <c r="A2209" s="97" t="s">
        <v>472</v>
      </c>
      <c r="B2209" s="97" t="s">
        <v>473</v>
      </c>
      <c r="C2209" s="106">
        <v>1.656</v>
      </c>
      <c r="D2209" s="106">
        <v>0</v>
      </c>
      <c r="E2209" s="106">
        <v>1.656</v>
      </c>
    </row>
    <row r="2210" ht="15" hidden="1" spans="1:5">
      <c r="A2210" s="97" t="s">
        <v>472</v>
      </c>
      <c r="B2210" s="97" t="s">
        <v>473</v>
      </c>
      <c r="C2210" s="106">
        <v>6.82</v>
      </c>
      <c r="D2210" s="106">
        <v>0</v>
      </c>
      <c r="E2210" s="106">
        <v>6.82</v>
      </c>
    </row>
    <row r="2211" ht="15" hidden="1" spans="1:5">
      <c r="A2211" s="97" t="s">
        <v>472</v>
      </c>
      <c r="B2211" s="97" t="s">
        <v>473</v>
      </c>
      <c r="C2211" s="106">
        <v>2.662</v>
      </c>
      <c r="D2211" s="106">
        <v>0</v>
      </c>
      <c r="E2211" s="106">
        <v>2.662</v>
      </c>
    </row>
    <row r="2212" ht="15" hidden="1" spans="1:5">
      <c r="A2212" s="97" t="s">
        <v>472</v>
      </c>
      <c r="B2212" s="97" t="s">
        <v>473</v>
      </c>
      <c r="C2212" s="106">
        <v>7.1</v>
      </c>
      <c r="D2212" s="106">
        <v>0</v>
      </c>
      <c r="E2212" s="106">
        <v>7.1</v>
      </c>
    </row>
    <row r="2213" ht="15" hidden="1" spans="1:5">
      <c r="A2213" s="97" t="s">
        <v>472</v>
      </c>
      <c r="B2213" s="97" t="s">
        <v>473</v>
      </c>
      <c r="C2213" s="106">
        <v>5.768</v>
      </c>
      <c r="D2213" s="106">
        <v>0</v>
      </c>
      <c r="E2213" s="106">
        <v>5.768</v>
      </c>
    </row>
    <row r="2214" ht="15" hidden="1" spans="1:5">
      <c r="A2214" s="97" t="s">
        <v>472</v>
      </c>
      <c r="B2214" s="97" t="s">
        <v>473</v>
      </c>
      <c r="C2214" s="106">
        <v>1.188</v>
      </c>
      <c r="D2214" s="106">
        <v>0</v>
      </c>
      <c r="E2214" s="106">
        <v>1.188</v>
      </c>
    </row>
    <row r="2215" ht="15" hidden="1" spans="1:5">
      <c r="A2215" s="97" t="s">
        <v>472</v>
      </c>
      <c r="B2215" s="97" t="s">
        <v>473</v>
      </c>
      <c r="C2215" s="106">
        <v>2</v>
      </c>
      <c r="D2215" s="106">
        <v>0</v>
      </c>
      <c r="E2215" s="106">
        <v>2</v>
      </c>
    </row>
    <row r="2216" ht="15" hidden="1" spans="1:5">
      <c r="A2216" s="97" t="s">
        <v>472</v>
      </c>
      <c r="B2216" s="97" t="s">
        <v>473</v>
      </c>
      <c r="C2216" s="106">
        <v>0.2</v>
      </c>
      <c r="D2216" s="106">
        <v>0</v>
      </c>
      <c r="E2216" s="106">
        <v>0.2</v>
      </c>
    </row>
    <row r="2217" ht="15" hidden="1" spans="1:5">
      <c r="A2217" s="97" t="s">
        <v>472</v>
      </c>
      <c r="B2217" s="97" t="s">
        <v>473</v>
      </c>
      <c r="C2217" s="106">
        <v>1.8</v>
      </c>
      <c r="D2217" s="106">
        <v>0</v>
      </c>
      <c r="E2217" s="106">
        <v>1.8</v>
      </c>
    </row>
    <row r="2218" ht="15" hidden="1" spans="1:5">
      <c r="A2218" s="97" t="s">
        <v>472</v>
      </c>
      <c r="B2218" s="97" t="s">
        <v>473</v>
      </c>
      <c r="C2218" s="106">
        <v>0.3</v>
      </c>
      <c r="D2218" s="106">
        <v>0</v>
      </c>
      <c r="E2218" s="106">
        <v>0.3</v>
      </c>
    </row>
    <row r="2219" ht="15" hidden="1" spans="1:5">
      <c r="A2219" s="97" t="s">
        <v>472</v>
      </c>
      <c r="B2219" s="97" t="s">
        <v>473</v>
      </c>
      <c r="C2219" s="106">
        <v>3.4</v>
      </c>
      <c r="D2219" s="106">
        <v>0</v>
      </c>
      <c r="E2219" s="106">
        <v>3.4</v>
      </c>
    </row>
    <row r="2220" ht="15" hidden="1" spans="1:5">
      <c r="A2220" s="97" t="s">
        <v>472</v>
      </c>
      <c r="B2220" s="97" t="s">
        <v>473</v>
      </c>
      <c r="C2220" s="106">
        <v>3</v>
      </c>
      <c r="D2220" s="106">
        <v>0</v>
      </c>
      <c r="E2220" s="106">
        <v>3</v>
      </c>
    </row>
    <row r="2221" ht="15" hidden="1" spans="1:5">
      <c r="A2221" s="97" t="s">
        <v>472</v>
      </c>
      <c r="B2221" s="97" t="s">
        <v>473</v>
      </c>
      <c r="C2221" s="106">
        <v>0.06</v>
      </c>
      <c r="D2221" s="106">
        <v>0</v>
      </c>
      <c r="E2221" s="106">
        <v>0.06</v>
      </c>
    </row>
    <row r="2222" ht="15" hidden="1" spans="1:5">
      <c r="A2222" s="97" t="s">
        <v>472</v>
      </c>
      <c r="B2222" s="97" t="s">
        <v>473</v>
      </c>
      <c r="C2222" s="106">
        <v>0.184</v>
      </c>
      <c r="D2222" s="106">
        <v>0</v>
      </c>
      <c r="E2222" s="106">
        <v>0.184</v>
      </c>
    </row>
    <row r="2223" ht="15" hidden="1" spans="1:5">
      <c r="A2223" s="97" t="s">
        <v>472</v>
      </c>
      <c r="B2223" s="97" t="s">
        <v>473</v>
      </c>
      <c r="C2223" s="106">
        <v>0.662</v>
      </c>
      <c r="D2223" s="106">
        <v>0</v>
      </c>
      <c r="E2223" s="106">
        <v>0.662</v>
      </c>
    </row>
    <row r="2224" ht="15" hidden="1" spans="1:5">
      <c r="A2224" s="97" t="s">
        <v>472</v>
      </c>
      <c r="B2224" s="97" t="s">
        <v>473</v>
      </c>
      <c r="C2224" s="106">
        <v>0.2</v>
      </c>
      <c r="D2224" s="106">
        <v>0</v>
      </c>
      <c r="E2224" s="106">
        <v>0.2</v>
      </c>
    </row>
    <row r="2225" ht="15" hidden="1" spans="1:5">
      <c r="A2225" s="97" t="s">
        <v>472</v>
      </c>
      <c r="B2225" s="97" t="s">
        <v>473</v>
      </c>
      <c r="C2225" s="106">
        <v>1</v>
      </c>
      <c r="D2225" s="106">
        <v>0</v>
      </c>
      <c r="E2225" s="106">
        <v>1</v>
      </c>
    </row>
    <row r="2226" ht="15" hidden="1" spans="1:5">
      <c r="A2226" s="97" t="s">
        <v>472</v>
      </c>
      <c r="B2226" s="97" t="s">
        <v>473</v>
      </c>
      <c r="C2226" s="106">
        <v>0.5</v>
      </c>
      <c r="D2226" s="106">
        <v>0</v>
      </c>
      <c r="E2226" s="106">
        <v>0.5</v>
      </c>
    </row>
    <row r="2227" ht="15" hidden="1" spans="1:5">
      <c r="A2227" s="97" t="s">
        <v>472</v>
      </c>
      <c r="B2227" s="97" t="s">
        <v>473</v>
      </c>
      <c r="C2227" s="106">
        <v>0.656</v>
      </c>
      <c r="D2227" s="106">
        <v>0</v>
      </c>
      <c r="E2227" s="106">
        <v>0.656</v>
      </c>
    </row>
    <row r="2228" ht="15" hidden="1" spans="1:5">
      <c r="A2228" s="97" t="s">
        <v>472</v>
      </c>
      <c r="B2228" s="97" t="s">
        <v>473</v>
      </c>
      <c r="C2228" s="106">
        <v>0.624</v>
      </c>
      <c r="D2228" s="106">
        <v>0</v>
      </c>
      <c r="E2228" s="106">
        <v>0.624</v>
      </c>
    </row>
    <row r="2229" ht="15" hidden="1" spans="1:5">
      <c r="A2229" s="97" t="s">
        <v>472</v>
      </c>
      <c r="B2229" s="97" t="s">
        <v>473</v>
      </c>
      <c r="C2229" s="106">
        <v>0.1</v>
      </c>
      <c r="D2229" s="106">
        <v>0</v>
      </c>
      <c r="E2229" s="106">
        <v>0.1</v>
      </c>
    </row>
    <row r="2230" ht="15" hidden="1" spans="1:5">
      <c r="A2230" s="97" t="s">
        <v>472</v>
      </c>
      <c r="B2230" s="97" t="s">
        <v>473</v>
      </c>
      <c r="C2230" s="106">
        <v>0.654</v>
      </c>
      <c r="D2230" s="106">
        <v>0</v>
      </c>
      <c r="E2230" s="106">
        <v>0.654</v>
      </c>
    </row>
    <row r="2231" ht="15" hidden="1" spans="1:5">
      <c r="A2231" s="97" t="s">
        <v>472</v>
      </c>
      <c r="B2231" s="97" t="s">
        <v>473</v>
      </c>
      <c r="C2231" s="106">
        <v>0.2</v>
      </c>
      <c r="D2231" s="106">
        <v>0</v>
      </c>
      <c r="E2231" s="106">
        <v>0.2</v>
      </c>
    </row>
    <row r="2232" ht="15" hidden="1" spans="1:5">
      <c r="A2232" s="97" t="s">
        <v>472</v>
      </c>
      <c r="B2232" s="97" t="s">
        <v>473</v>
      </c>
      <c r="C2232" s="106">
        <v>0.712</v>
      </c>
      <c r="D2232" s="106">
        <v>0</v>
      </c>
      <c r="E2232" s="106">
        <v>0.712</v>
      </c>
    </row>
    <row r="2233" ht="15" hidden="1" spans="1:5">
      <c r="A2233" s="97" t="s">
        <v>472</v>
      </c>
      <c r="B2233" s="97" t="s">
        <v>473</v>
      </c>
      <c r="C2233" s="106">
        <v>1.288</v>
      </c>
      <c r="D2233" s="106">
        <v>0</v>
      </c>
      <c r="E2233" s="106">
        <v>1.288</v>
      </c>
    </row>
    <row r="2234" ht="15" hidden="1" spans="1:5">
      <c r="A2234" s="97" t="s">
        <v>472</v>
      </c>
      <c r="B2234" s="97" t="s">
        <v>473</v>
      </c>
      <c r="C2234" s="106">
        <v>0.362</v>
      </c>
      <c r="D2234" s="106">
        <v>0</v>
      </c>
      <c r="E2234" s="106">
        <v>0.362</v>
      </c>
    </row>
    <row r="2235" ht="15" hidden="1" spans="1:5">
      <c r="A2235" s="97" t="s">
        <v>472</v>
      </c>
      <c r="B2235" s="97" t="s">
        <v>473</v>
      </c>
      <c r="C2235" s="106">
        <v>0.35</v>
      </c>
      <c r="D2235" s="106">
        <v>0</v>
      </c>
      <c r="E2235" s="106">
        <v>0.35</v>
      </c>
    </row>
    <row r="2236" ht="15" hidden="1" spans="1:5">
      <c r="A2236" s="97" t="s">
        <v>472</v>
      </c>
      <c r="B2236" s="97" t="s">
        <v>473</v>
      </c>
      <c r="C2236" s="106">
        <v>2.5</v>
      </c>
      <c r="D2236" s="106">
        <v>0</v>
      </c>
      <c r="E2236" s="106">
        <v>2.5</v>
      </c>
    </row>
    <row r="2237" ht="15" hidden="1" spans="1:5">
      <c r="A2237" s="97" t="s">
        <v>472</v>
      </c>
      <c r="B2237" s="97" t="s">
        <v>473</v>
      </c>
      <c r="C2237" s="106">
        <v>0.73</v>
      </c>
      <c r="D2237" s="106">
        <v>0</v>
      </c>
      <c r="E2237" s="106">
        <v>0.73</v>
      </c>
    </row>
    <row r="2238" ht="15" hidden="1" spans="1:5">
      <c r="A2238" s="97" t="s">
        <v>472</v>
      </c>
      <c r="B2238" s="97" t="s">
        <v>473</v>
      </c>
      <c r="C2238" s="106">
        <v>0.33</v>
      </c>
      <c r="D2238" s="106">
        <v>0</v>
      </c>
      <c r="E2238" s="106">
        <v>0.33</v>
      </c>
    </row>
    <row r="2239" ht="15" hidden="1" spans="1:5">
      <c r="A2239" s="97" t="s">
        <v>472</v>
      </c>
      <c r="B2239" s="97" t="s">
        <v>473</v>
      </c>
      <c r="C2239" s="106">
        <v>2.392</v>
      </c>
      <c r="D2239" s="106">
        <v>0</v>
      </c>
      <c r="E2239" s="106">
        <v>2.392</v>
      </c>
    </row>
    <row r="2240" ht="15" hidden="1" spans="1:5">
      <c r="A2240" s="97" t="s">
        <v>472</v>
      </c>
      <c r="B2240" s="97" t="s">
        <v>473</v>
      </c>
      <c r="C2240" s="106">
        <v>11.8</v>
      </c>
      <c r="D2240" s="106">
        <v>0</v>
      </c>
      <c r="E2240" s="106">
        <v>11.8</v>
      </c>
    </row>
    <row r="2241" ht="15" hidden="1" spans="1:5">
      <c r="A2241" s="97" t="s">
        <v>472</v>
      </c>
      <c r="B2241" s="97" t="s">
        <v>473</v>
      </c>
      <c r="C2241" s="106">
        <v>1.288</v>
      </c>
      <c r="D2241" s="106">
        <v>0</v>
      </c>
      <c r="E2241" s="106">
        <v>1.288</v>
      </c>
    </row>
    <row r="2242" ht="15" hidden="1" spans="1:5">
      <c r="A2242" s="97" t="s">
        <v>472</v>
      </c>
      <c r="B2242" s="97" t="s">
        <v>473</v>
      </c>
      <c r="C2242" s="106">
        <v>17</v>
      </c>
      <c r="D2242" s="106">
        <v>0</v>
      </c>
      <c r="E2242" s="106">
        <v>17</v>
      </c>
    </row>
    <row r="2243" ht="15" hidden="1" spans="1:5">
      <c r="A2243" s="97" t="s">
        <v>472</v>
      </c>
      <c r="B2243" s="97" t="s">
        <v>473</v>
      </c>
      <c r="C2243" s="106">
        <v>3.064</v>
      </c>
      <c r="D2243" s="106">
        <v>0</v>
      </c>
      <c r="E2243" s="106">
        <v>3.064</v>
      </c>
    </row>
    <row r="2244" ht="15" hidden="1" spans="1:5">
      <c r="A2244" s="97" t="s">
        <v>472</v>
      </c>
      <c r="B2244" s="97" t="s">
        <v>473</v>
      </c>
      <c r="C2244" s="106">
        <v>0.856</v>
      </c>
      <c r="D2244" s="106">
        <v>0</v>
      </c>
      <c r="E2244" s="106">
        <v>0.856</v>
      </c>
    </row>
    <row r="2245" ht="15" hidden="1" spans="1:5">
      <c r="A2245" s="97" t="s">
        <v>472</v>
      </c>
      <c r="B2245" s="97" t="s">
        <v>473</v>
      </c>
      <c r="C2245" s="106">
        <v>1.288</v>
      </c>
      <c r="D2245" s="106">
        <v>0</v>
      </c>
      <c r="E2245" s="106">
        <v>1.288</v>
      </c>
    </row>
    <row r="2246" ht="15" hidden="1" spans="1:5">
      <c r="A2246" s="97" t="s">
        <v>472</v>
      </c>
      <c r="B2246" s="97" t="s">
        <v>473</v>
      </c>
      <c r="C2246" s="106">
        <v>6</v>
      </c>
      <c r="D2246" s="106">
        <v>0</v>
      </c>
      <c r="E2246" s="106">
        <v>6</v>
      </c>
    </row>
    <row r="2247" ht="15" hidden="1" spans="1:5">
      <c r="A2247" s="97" t="s">
        <v>472</v>
      </c>
      <c r="B2247" s="97" t="s">
        <v>473</v>
      </c>
      <c r="C2247" s="106">
        <v>14.608</v>
      </c>
      <c r="D2247" s="106">
        <v>0</v>
      </c>
      <c r="E2247" s="106">
        <v>14.608</v>
      </c>
    </row>
    <row r="2248" ht="15" hidden="1" spans="1:5">
      <c r="A2248" s="97" t="s">
        <v>472</v>
      </c>
      <c r="B2248" s="97" t="s">
        <v>473</v>
      </c>
      <c r="C2248" s="106">
        <v>0.92</v>
      </c>
      <c r="D2248" s="106">
        <v>0</v>
      </c>
      <c r="E2248" s="106">
        <v>0.92</v>
      </c>
    </row>
    <row r="2249" ht="15" hidden="1" spans="1:5">
      <c r="A2249" s="97" t="s">
        <v>472</v>
      </c>
      <c r="B2249" s="97" t="s">
        <v>473</v>
      </c>
      <c r="C2249" s="106">
        <v>1.472</v>
      </c>
      <c r="D2249" s="106">
        <v>0</v>
      </c>
      <c r="E2249" s="106">
        <v>1.472</v>
      </c>
    </row>
    <row r="2250" ht="15" hidden="1" spans="1:5">
      <c r="A2250" s="97" t="s">
        <v>472</v>
      </c>
      <c r="B2250" s="97" t="s">
        <v>473</v>
      </c>
      <c r="C2250" s="106">
        <v>11.108</v>
      </c>
      <c r="D2250" s="106">
        <v>0</v>
      </c>
      <c r="E2250" s="106">
        <v>11.108</v>
      </c>
    </row>
    <row r="2251" ht="15" hidden="1" spans="1:5">
      <c r="A2251" s="97" t="s">
        <v>472</v>
      </c>
      <c r="B2251" s="97" t="s">
        <v>473</v>
      </c>
      <c r="C2251" s="106">
        <v>9</v>
      </c>
      <c r="D2251" s="106">
        <v>0</v>
      </c>
      <c r="E2251" s="106">
        <v>9</v>
      </c>
    </row>
    <row r="2252" ht="15" hidden="1" spans="1:5">
      <c r="A2252" s="97" t="s">
        <v>472</v>
      </c>
      <c r="B2252" s="97" t="s">
        <v>473</v>
      </c>
      <c r="C2252" s="106">
        <v>1</v>
      </c>
      <c r="D2252" s="106">
        <v>0</v>
      </c>
      <c r="E2252" s="106">
        <v>1</v>
      </c>
    </row>
    <row r="2253" ht="15" hidden="1" spans="1:5">
      <c r="A2253" s="97" t="s">
        <v>472</v>
      </c>
      <c r="B2253" s="97" t="s">
        <v>473</v>
      </c>
      <c r="C2253" s="106">
        <v>1.472</v>
      </c>
      <c r="D2253" s="106">
        <v>0</v>
      </c>
      <c r="E2253" s="106">
        <v>1.472</v>
      </c>
    </row>
    <row r="2254" ht="15" hidden="1" spans="1:5">
      <c r="A2254" s="97" t="s">
        <v>472</v>
      </c>
      <c r="B2254" s="97" t="s">
        <v>473</v>
      </c>
      <c r="C2254" s="106">
        <v>8.452</v>
      </c>
      <c r="D2254" s="106">
        <v>0</v>
      </c>
      <c r="E2254" s="106">
        <v>8.452</v>
      </c>
    </row>
    <row r="2255" ht="15" hidden="1" spans="1:5">
      <c r="A2255" s="97" t="s">
        <v>472</v>
      </c>
      <c r="B2255" s="97" t="s">
        <v>473</v>
      </c>
      <c r="C2255" s="106">
        <v>11.288</v>
      </c>
      <c r="D2255" s="106">
        <v>0</v>
      </c>
      <c r="E2255" s="106">
        <v>11.288</v>
      </c>
    </row>
    <row r="2256" ht="15" hidden="1" spans="1:5">
      <c r="A2256" s="97" t="s">
        <v>472</v>
      </c>
      <c r="B2256" s="97" t="s">
        <v>473</v>
      </c>
      <c r="C2256" s="106">
        <v>0.92</v>
      </c>
      <c r="D2256" s="106">
        <v>0</v>
      </c>
      <c r="E2256" s="106">
        <v>0.92</v>
      </c>
    </row>
    <row r="2257" ht="15" hidden="1" spans="1:5">
      <c r="A2257" s="97" t="s">
        <v>472</v>
      </c>
      <c r="B2257" s="97" t="s">
        <v>473</v>
      </c>
      <c r="C2257" s="106">
        <v>0.92</v>
      </c>
      <c r="D2257" s="106">
        <v>0</v>
      </c>
      <c r="E2257" s="106">
        <v>0.92</v>
      </c>
    </row>
    <row r="2258" ht="15" hidden="1" spans="1:5">
      <c r="A2258" s="97" t="s">
        <v>472</v>
      </c>
      <c r="B2258" s="97" t="s">
        <v>473</v>
      </c>
      <c r="C2258" s="106">
        <v>6.952</v>
      </c>
      <c r="D2258" s="106">
        <v>0</v>
      </c>
      <c r="E2258" s="106">
        <v>6.952</v>
      </c>
    </row>
    <row r="2259" ht="15" hidden="1" spans="1:5">
      <c r="A2259" s="97" t="s">
        <v>472</v>
      </c>
      <c r="B2259" s="97" t="s">
        <v>473</v>
      </c>
      <c r="C2259" s="106">
        <v>9.288</v>
      </c>
      <c r="D2259" s="106">
        <v>0</v>
      </c>
      <c r="E2259" s="106">
        <v>9.288</v>
      </c>
    </row>
    <row r="2260" ht="15" hidden="1" spans="1:5">
      <c r="A2260" s="97" t="s">
        <v>472</v>
      </c>
      <c r="B2260" s="97" t="s">
        <v>473</v>
      </c>
      <c r="C2260" s="106">
        <v>0.62</v>
      </c>
      <c r="D2260" s="106">
        <v>0</v>
      </c>
      <c r="E2260" s="106">
        <v>0.62</v>
      </c>
    </row>
    <row r="2261" ht="28.5" customHeight="1" spans="1:5">
      <c r="A2261" s="97" t="s">
        <v>474</v>
      </c>
      <c r="B2261" s="97" t="s">
        <v>475</v>
      </c>
      <c r="C2261" s="106">
        <f>SUM(C2262,C2263,C2264,C2265,C2266,C2267,C2268,C2269,C2270,C2271,C2272,C2273,C2274,C2275,C2276,C2277,C2278,C2279,C2280,C2281,C2282,C2283,C2284,C2285,C2286,C2287,C2288,C2289,C2290,C2291,C2292,C2293,C2294,C2295,C2296,C2297,C2298,C2299,C2300,C2301,C2302,C2303,C2304,C2305,C2306,C2307,C2308,C2309,C2310,C2311,C2312,C2313,C2314,C2315)</f>
        <v>60.028</v>
      </c>
      <c r="D2261" s="106">
        <f>SUM(D2262,D2263,D2264,D2265,D2266,D2267,D2268,D2269,D2270,D2271,D2272,D2273,D2274,D2275,D2276,D2277,D2278,D2279,D2280,D2281,D2282,D2283,D2284,D2285,D2286,D2287,D2288,D2289,D2290,D2291,D2292,D2293,D2294,D2295,D2296,D2297,D2298,D2299,D2300,D2301,D2302,D2303,D2304,D2305,D2306,D2307,D2308,D2309,D2310,D2311,D2312,D2313,D2314,D2315)</f>
        <v>0</v>
      </c>
      <c r="E2261" s="106">
        <f>SUM(E2262,E2263,E2264,E2265,E2266,E2267,E2268,E2269,E2270,E2271,E2272,E2273,E2274,E2275,E2276,E2277,E2278,E2279,E2280,E2281,E2282,E2283,E2284,E2285,E2286,E2287,E2288,E2289,E2290,E2291,E2292,E2293,E2294,E2295,E2296,E2297,E2298,E2299,E2300,E2301,E2302,E2303,E2304,E2305,E2306,E2307,E2308,E2309,E2310,E2311,E2312,E2313,E2314,E2315)</f>
        <v>60.028</v>
      </c>
    </row>
    <row r="2262" ht="15" hidden="1" spans="1:5">
      <c r="A2262" s="97" t="s">
        <v>474</v>
      </c>
      <c r="B2262" s="97" t="s">
        <v>475</v>
      </c>
      <c r="C2262" s="106">
        <v>1</v>
      </c>
      <c r="D2262" s="106">
        <v>0</v>
      </c>
      <c r="E2262" s="106">
        <v>1</v>
      </c>
    </row>
    <row r="2263" ht="15" hidden="1" spans="1:5">
      <c r="A2263" s="97" t="s">
        <v>474</v>
      </c>
      <c r="B2263" s="97" t="s">
        <v>475</v>
      </c>
      <c r="C2263" s="106">
        <v>0.5</v>
      </c>
      <c r="D2263" s="106">
        <v>0</v>
      </c>
      <c r="E2263" s="106">
        <v>0.5</v>
      </c>
    </row>
    <row r="2264" ht="15" hidden="1" spans="1:5">
      <c r="A2264" s="97" t="s">
        <v>474</v>
      </c>
      <c r="B2264" s="97" t="s">
        <v>475</v>
      </c>
      <c r="C2264" s="106">
        <v>1.03</v>
      </c>
      <c r="D2264" s="106">
        <v>0</v>
      </c>
      <c r="E2264" s="106">
        <v>1.03</v>
      </c>
    </row>
    <row r="2265" ht="15" hidden="1" spans="1:5">
      <c r="A2265" s="97" t="s">
        <v>474</v>
      </c>
      <c r="B2265" s="97" t="s">
        <v>475</v>
      </c>
      <c r="C2265" s="106">
        <v>0.12</v>
      </c>
      <c r="D2265" s="106">
        <v>0</v>
      </c>
      <c r="E2265" s="106">
        <v>0.12</v>
      </c>
    </row>
    <row r="2266" ht="15" hidden="1" spans="1:5">
      <c r="A2266" s="97" t="s">
        <v>474</v>
      </c>
      <c r="B2266" s="97" t="s">
        <v>475</v>
      </c>
      <c r="C2266" s="106">
        <v>2</v>
      </c>
      <c r="D2266" s="106">
        <v>0</v>
      </c>
      <c r="E2266" s="106">
        <v>2</v>
      </c>
    </row>
    <row r="2267" ht="15" hidden="1" spans="1:5">
      <c r="A2267" s="97" t="s">
        <v>474</v>
      </c>
      <c r="B2267" s="97" t="s">
        <v>475</v>
      </c>
      <c r="C2267" s="106">
        <v>0.3</v>
      </c>
      <c r="D2267" s="106">
        <v>0</v>
      </c>
      <c r="E2267" s="106">
        <v>0.3</v>
      </c>
    </row>
    <row r="2268" ht="15" hidden="1" spans="1:5">
      <c r="A2268" s="97" t="s">
        <v>474</v>
      </c>
      <c r="B2268" s="97" t="s">
        <v>475</v>
      </c>
      <c r="C2268" s="106">
        <v>10</v>
      </c>
      <c r="D2268" s="106">
        <v>0</v>
      </c>
      <c r="E2268" s="106">
        <v>10</v>
      </c>
    </row>
    <row r="2269" ht="15" hidden="1" spans="1:5">
      <c r="A2269" s="97" t="s">
        <v>474</v>
      </c>
      <c r="B2269" s="97" t="s">
        <v>475</v>
      </c>
      <c r="C2269" s="106">
        <v>0.5</v>
      </c>
      <c r="D2269" s="106">
        <v>0</v>
      </c>
      <c r="E2269" s="106">
        <v>0.5</v>
      </c>
    </row>
    <row r="2270" ht="15" hidden="1" spans="1:5">
      <c r="A2270" s="97" t="s">
        <v>474</v>
      </c>
      <c r="B2270" s="97" t="s">
        <v>475</v>
      </c>
      <c r="C2270" s="106">
        <v>0.272</v>
      </c>
      <c r="D2270" s="106">
        <v>0</v>
      </c>
      <c r="E2270" s="106">
        <v>0.272</v>
      </c>
    </row>
    <row r="2271" ht="15" hidden="1" spans="1:5">
      <c r="A2271" s="97" t="s">
        <v>474</v>
      </c>
      <c r="B2271" s="97" t="s">
        <v>475</v>
      </c>
      <c r="C2271" s="106">
        <v>0.12</v>
      </c>
      <c r="D2271" s="106">
        <v>0</v>
      </c>
      <c r="E2271" s="106">
        <v>0.12</v>
      </c>
    </row>
    <row r="2272" ht="15" hidden="1" spans="1:5">
      <c r="A2272" s="97" t="s">
        <v>474</v>
      </c>
      <c r="B2272" s="97" t="s">
        <v>475</v>
      </c>
      <c r="C2272" s="106">
        <v>0.32</v>
      </c>
      <c r="D2272" s="106">
        <v>0</v>
      </c>
      <c r="E2272" s="106">
        <v>0.32</v>
      </c>
    </row>
    <row r="2273" ht="15" hidden="1" spans="1:5">
      <c r="A2273" s="97" t="s">
        <v>474</v>
      </c>
      <c r="B2273" s="97" t="s">
        <v>475</v>
      </c>
      <c r="C2273" s="106">
        <v>0.176</v>
      </c>
      <c r="D2273" s="106">
        <v>0</v>
      </c>
      <c r="E2273" s="106">
        <v>0.176</v>
      </c>
    </row>
    <row r="2274" ht="15" hidden="1" spans="1:5">
      <c r="A2274" s="97" t="s">
        <v>474</v>
      </c>
      <c r="B2274" s="97" t="s">
        <v>475</v>
      </c>
      <c r="C2274" s="106">
        <v>0.04</v>
      </c>
      <c r="D2274" s="106">
        <v>0</v>
      </c>
      <c r="E2274" s="106">
        <v>0.04</v>
      </c>
    </row>
    <row r="2275" ht="15" hidden="1" spans="1:5">
      <c r="A2275" s="97" t="s">
        <v>474</v>
      </c>
      <c r="B2275" s="97" t="s">
        <v>475</v>
      </c>
      <c r="C2275" s="106">
        <v>0.512</v>
      </c>
      <c r="D2275" s="106">
        <v>0</v>
      </c>
      <c r="E2275" s="106">
        <v>0.512</v>
      </c>
    </row>
    <row r="2276" ht="15" hidden="1" spans="1:5">
      <c r="A2276" s="97" t="s">
        <v>474</v>
      </c>
      <c r="B2276" s="97" t="s">
        <v>475</v>
      </c>
      <c r="C2276" s="106">
        <v>0.048</v>
      </c>
      <c r="D2276" s="106">
        <v>0</v>
      </c>
      <c r="E2276" s="106">
        <v>0.048</v>
      </c>
    </row>
    <row r="2277" ht="15" hidden="1" spans="1:5">
      <c r="A2277" s="97" t="s">
        <v>474</v>
      </c>
      <c r="B2277" s="97" t="s">
        <v>475</v>
      </c>
      <c r="C2277" s="106">
        <v>8</v>
      </c>
      <c r="D2277" s="106">
        <v>0</v>
      </c>
      <c r="E2277" s="106">
        <v>8</v>
      </c>
    </row>
    <row r="2278" ht="15" hidden="1" spans="1:5">
      <c r="A2278" s="97" t="s">
        <v>474</v>
      </c>
      <c r="B2278" s="97" t="s">
        <v>475</v>
      </c>
      <c r="C2278" s="106">
        <v>0.6</v>
      </c>
      <c r="D2278" s="106">
        <v>0</v>
      </c>
      <c r="E2278" s="106">
        <v>0.6</v>
      </c>
    </row>
    <row r="2279" ht="15" hidden="1" spans="1:5">
      <c r="A2279" s="97" t="s">
        <v>474</v>
      </c>
      <c r="B2279" s="97" t="s">
        <v>475</v>
      </c>
      <c r="C2279" s="106">
        <v>0.2</v>
      </c>
      <c r="D2279" s="106">
        <v>0</v>
      </c>
      <c r="E2279" s="106">
        <v>0.2</v>
      </c>
    </row>
    <row r="2280" ht="15" hidden="1" spans="1:5">
      <c r="A2280" s="97" t="s">
        <v>474</v>
      </c>
      <c r="B2280" s="97" t="s">
        <v>475</v>
      </c>
      <c r="C2280" s="106">
        <v>0.078</v>
      </c>
      <c r="D2280" s="106">
        <v>0</v>
      </c>
      <c r="E2280" s="106">
        <v>0.078</v>
      </c>
    </row>
    <row r="2281" ht="15" hidden="1" spans="1:5">
      <c r="A2281" s="97" t="s">
        <v>474</v>
      </c>
      <c r="B2281" s="97" t="s">
        <v>475</v>
      </c>
      <c r="C2281" s="106">
        <v>0.52</v>
      </c>
      <c r="D2281" s="106">
        <v>0</v>
      </c>
      <c r="E2281" s="106">
        <v>0.52</v>
      </c>
    </row>
    <row r="2282" ht="15" hidden="1" spans="1:5">
      <c r="A2282" s="97" t="s">
        <v>474</v>
      </c>
      <c r="B2282" s="97" t="s">
        <v>475</v>
      </c>
      <c r="C2282" s="106">
        <v>0.5</v>
      </c>
      <c r="D2282" s="106">
        <v>0</v>
      </c>
      <c r="E2282" s="106">
        <v>0.5</v>
      </c>
    </row>
    <row r="2283" ht="15" hidden="1" spans="1:5">
      <c r="A2283" s="97" t="s">
        <v>474</v>
      </c>
      <c r="B2283" s="97" t="s">
        <v>475</v>
      </c>
      <c r="C2283" s="106">
        <v>1</v>
      </c>
      <c r="D2283" s="106">
        <v>0</v>
      </c>
      <c r="E2283" s="106">
        <v>1</v>
      </c>
    </row>
    <row r="2284" ht="15" hidden="1" spans="1:5">
      <c r="A2284" s="97" t="s">
        <v>474</v>
      </c>
      <c r="B2284" s="97" t="s">
        <v>475</v>
      </c>
      <c r="C2284" s="106">
        <v>2.4</v>
      </c>
      <c r="D2284" s="106">
        <v>0</v>
      </c>
      <c r="E2284" s="106">
        <v>2.4</v>
      </c>
    </row>
    <row r="2285" ht="15" hidden="1" spans="1:5">
      <c r="A2285" s="97" t="s">
        <v>474</v>
      </c>
      <c r="B2285" s="97" t="s">
        <v>475</v>
      </c>
      <c r="C2285" s="106">
        <v>0.306</v>
      </c>
      <c r="D2285" s="106">
        <v>0</v>
      </c>
      <c r="E2285" s="106">
        <v>0.306</v>
      </c>
    </row>
    <row r="2286" ht="15" hidden="1" spans="1:5">
      <c r="A2286" s="97" t="s">
        <v>474</v>
      </c>
      <c r="B2286" s="97" t="s">
        <v>475</v>
      </c>
      <c r="C2286" s="106">
        <v>2.4</v>
      </c>
      <c r="D2286" s="106">
        <v>0</v>
      </c>
      <c r="E2286" s="106">
        <v>2.4</v>
      </c>
    </row>
    <row r="2287" ht="15" hidden="1" spans="1:5">
      <c r="A2287" s="97" t="s">
        <v>474</v>
      </c>
      <c r="B2287" s="97" t="s">
        <v>475</v>
      </c>
      <c r="C2287" s="106">
        <v>0.15</v>
      </c>
      <c r="D2287" s="106">
        <v>0</v>
      </c>
      <c r="E2287" s="106">
        <v>0.15</v>
      </c>
    </row>
    <row r="2288" ht="15" hidden="1" spans="1:5">
      <c r="A2288" s="97" t="s">
        <v>474</v>
      </c>
      <c r="B2288" s="97" t="s">
        <v>475</v>
      </c>
      <c r="C2288" s="106">
        <v>1.5</v>
      </c>
      <c r="D2288" s="106">
        <v>0</v>
      </c>
      <c r="E2288" s="106">
        <v>1.5</v>
      </c>
    </row>
    <row r="2289" ht="15" hidden="1" spans="1:5">
      <c r="A2289" s="97" t="s">
        <v>474</v>
      </c>
      <c r="B2289" s="97" t="s">
        <v>475</v>
      </c>
      <c r="C2289" s="106">
        <v>0.15</v>
      </c>
      <c r="D2289" s="106">
        <v>0</v>
      </c>
      <c r="E2289" s="106">
        <v>0.15</v>
      </c>
    </row>
    <row r="2290" ht="15" hidden="1" spans="1:5">
      <c r="A2290" s="97" t="s">
        <v>474</v>
      </c>
      <c r="B2290" s="97" t="s">
        <v>475</v>
      </c>
      <c r="C2290" s="106">
        <v>0.2</v>
      </c>
      <c r="D2290" s="106">
        <v>0</v>
      </c>
      <c r="E2290" s="106">
        <v>0.2</v>
      </c>
    </row>
    <row r="2291" ht="15" hidden="1" spans="1:5">
      <c r="A2291" s="97" t="s">
        <v>474</v>
      </c>
      <c r="B2291" s="97" t="s">
        <v>475</v>
      </c>
      <c r="C2291" s="106">
        <v>2</v>
      </c>
      <c r="D2291" s="106">
        <v>0</v>
      </c>
      <c r="E2291" s="106">
        <v>2</v>
      </c>
    </row>
    <row r="2292" ht="15" hidden="1" spans="1:5">
      <c r="A2292" s="97" t="s">
        <v>474</v>
      </c>
      <c r="B2292" s="97" t="s">
        <v>475</v>
      </c>
      <c r="C2292" s="106">
        <v>0.5</v>
      </c>
      <c r="D2292" s="106">
        <v>0</v>
      </c>
      <c r="E2292" s="106">
        <v>0.5</v>
      </c>
    </row>
    <row r="2293" ht="15" hidden="1" spans="1:5">
      <c r="A2293" s="97" t="s">
        <v>474</v>
      </c>
      <c r="B2293" s="97" t="s">
        <v>475</v>
      </c>
      <c r="C2293" s="106">
        <v>2.4</v>
      </c>
      <c r="D2293" s="106">
        <v>0</v>
      </c>
      <c r="E2293" s="106">
        <v>2.4</v>
      </c>
    </row>
    <row r="2294" ht="15" hidden="1" spans="1:5">
      <c r="A2294" s="97" t="s">
        <v>474</v>
      </c>
      <c r="B2294" s="97" t="s">
        <v>475</v>
      </c>
      <c r="C2294" s="106">
        <v>0.04</v>
      </c>
      <c r="D2294" s="106">
        <v>0</v>
      </c>
      <c r="E2294" s="106">
        <v>0.04</v>
      </c>
    </row>
    <row r="2295" ht="15" hidden="1" spans="1:5">
      <c r="A2295" s="97" t="s">
        <v>474</v>
      </c>
      <c r="B2295" s="97" t="s">
        <v>475</v>
      </c>
      <c r="C2295" s="106">
        <v>0.068</v>
      </c>
      <c r="D2295" s="106">
        <v>0</v>
      </c>
      <c r="E2295" s="106">
        <v>0.068</v>
      </c>
    </row>
    <row r="2296" ht="15" hidden="1" spans="1:5">
      <c r="A2296" s="97" t="s">
        <v>474</v>
      </c>
      <c r="B2296" s="97" t="s">
        <v>475</v>
      </c>
      <c r="C2296" s="106">
        <v>0.5</v>
      </c>
      <c r="D2296" s="106">
        <v>0</v>
      </c>
      <c r="E2296" s="106">
        <v>0.5</v>
      </c>
    </row>
    <row r="2297" ht="15" hidden="1" spans="1:5">
      <c r="A2297" s="97" t="s">
        <v>474</v>
      </c>
      <c r="B2297" s="97" t="s">
        <v>475</v>
      </c>
      <c r="C2297" s="106">
        <v>0.5</v>
      </c>
      <c r="D2297" s="106">
        <v>0</v>
      </c>
      <c r="E2297" s="106">
        <v>0.5</v>
      </c>
    </row>
    <row r="2298" ht="15" hidden="1" spans="1:5">
      <c r="A2298" s="97" t="s">
        <v>474</v>
      </c>
      <c r="B2298" s="97" t="s">
        <v>475</v>
      </c>
      <c r="C2298" s="106">
        <v>0.328</v>
      </c>
      <c r="D2298" s="106">
        <v>0</v>
      </c>
      <c r="E2298" s="106">
        <v>0.328</v>
      </c>
    </row>
    <row r="2299" ht="15" hidden="1" spans="1:5">
      <c r="A2299" s="97" t="s">
        <v>474</v>
      </c>
      <c r="B2299" s="97" t="s">
        <v>475</v>
      </c>
      <c r="C2299" s="106">
        <v>0.8</v>
      </c>
      <c r="D2299" s="106">
        <v>0</v>
      </c>
      <c r="E2299" s="106">
        <v>0.8</v>
      </c>
    </row>
    <row r="2300" ht="15" hidden="1" spans="1:5">
      <c r="A2300" s="97" t="s">
        <v>474</v>
      </c>
      <c r="B2300" s="97" t="s">
        <v>475</v>
      </c>
      <c r="C2300" s="106">
        <v>0.236</v>
      </c>
      <c r="D2300" s="106">
        <v>0</v>
      </c>
      <c r="E2300" s="106">
        <v>0.236</v>
      </c>
    </row>
    <row r="2301" ht="15" hidden="1" spans="1:5">
      <c r="A2301" s="97" t="s">
        <v>474</v>
      </c>
      <c r="B2301" s="97" t="s">
        <v>475</v>
      </c>
      <c r="C2301" s="106">
        <v>0.44</v>
      </c>
      <c r="D2301" s="106">
        <v>0</v>
      </c>
      <c r="E2301" s="106">
        <v>0.44</v>
      </c>
    </row>
    <row r="2302" ht="15" hidden="1" spans="1:5">
      <c r="A2302" s="97" t="s">
        <v>474</v>
      </c>
      <c r="B2302" s="97" t="s">
        <v>475</v>
      </c>
      <c r="C2302" s="106">
        <v>0.2</v>
      </c>
      <c r="D2302" s="106">
        <v>0</v>
      </c>
      <c r="E2302" s="106">
        <v>0.2</v>
      </c>
    </row>
    <row r="2303" ht="15" hidden="1" spans="1:5">
      <c r="A2303" s="97" t="s">
        <v>474</v>
      </c>
      <c r="B2303" s="97" t="s">
        <v>475</v>
      </c>
      <c r="C2303" s="106">
        <v>0.1</v>
      </c>
      <c r="D2303" s="106">
        <v>0</v>
      </c>
      <c r="E2303" s="106">
        <v>0.1</v>
      </c>
    </row>
    <row r="2304" ht="15" hidden="1" spans="1:5">
      <c r="A2304" s="97" t="s">
        <v>474</v>
      </c>
      <c r="B2304" s="97" t="s">
        <v>475</v>
      </c>
      <c r="C2304" s="106">
        <v>0.1</v>
      </c>
      <c r="D2304" s="106">
        <v>0</v>
      </c>
      <c r="E2304" s="106">
        <v>0.1</v>
      </c>
    </row>
    <row r="2305" ht="15" hidden="1" spans="1:5">
      <c r="A2305" s="97" t="s">
        <v>474</v>
      </c>
      <c r="B2305" s="97" t="s">
        <v>475</v>
      </c>
      <c r="C2305" s="106">
        <v>0.25</v>
      </c>
      <c r="D2305" s="106">
        <v>0</v>
      </c>
      <c r="E2305" s="106">
        <v>0.25</v>
      </c>
    </row>
    <row r="2306" ht="15" hidden="1" spans="1:5">
      <c r="A2306" s="97" t="s">
        <v>474</v>
      </c>
      <c r="B2306" s="97" t="s">
        <v>475</v>
      </c>
      <c r="C2306" s="106">
        <v>0.25</v>
      </c>
      <c r="D2306" s="106">
        <v>0</v>
      </c>
      <c r="E2306" s="106">
        <v>0.25</v>
      </c>
    </row>
    <row r="2307" ht="15" hidden="1" spans="1:5">
      <c r="A2307" s="97" t="s">
        <v>474</v>
      </c>
      <c r="B2307" s="97" t="s">
        <v>475</v>
      </c>
      <c r="C2307" s="106">
        <v>0.3</v>
      </c>
      <c r="D2307" s="106">
        <v>0</v>
      </c>
      <c r="E2307" s="106">
        <v>0.3</v>
      </c>
    </row>
    <row r="2308" ht="15" hidden="1" spans="1:5">
      <c r="A2308" s="97" t="s">
        <v>474</v>
      </c>
      <c r="B2308" s="97" t="s">
        <v>475</v>
      </c>
      <c r="C2308" s="106">
        <v>0.14</v>
      </c>
      <c r="D2308" s="106">
        <v>0</v>
      </c>
      <c r="E2308" s="106">
        <v>0.14</v>
      </c>
    </row>
    <row r="2309" ht="15" hidden="1" spans="1:5">
      <c r="A2309" s="97" t="s">
        <v>474</v>
      </c>
      <c r="B2309" s="97" t="s">
        <v>475</v>
      </c>
      <c r="C2309" s="106">
        <v>0.08</v>
      </c>
      <c r="D2309" s="106">
        <v>0</v>
      </c>
      <c r="E2309" s="106">
        <v>0.08</v>
      </c>
    </row>
    <row r="2310" ht="15" hidden="1" spans="1:5">
      <c r="A2310" s="97" t="s">
        <v>474</v>
      </c>
      <c r="B2310" s="97" t="s">
        <v>475</v>
      </c>
      <c r="C2310" s="106">
        <v>0.42</v>
      </c>
      <c r="D2310" s="106">
        <v>0</v>
      </c>
      <c r="E2310" s="106">
        <v>0.42</v>
      </c>
    </row>
    <row r="2311" ht="15" hidden="1" spans="1:5">
      <c r="A2311" s="97" t="s">
        <v>474</v>
      </c>
      <c r="B2311" s="97" t="s">
        <v>475</v>
      </c>
      <c r="C2311" s="106">
        <v>6.75</v>
      </c>
      <c r="D2311" s="106">
        <v>0</v>
      </c>
      <c r="E2311" s="106">
        <v>6.75</v>
      </c>
    </row>
    <row r="2312" ht="15" hidden="1" spans="1:5">
      <c r="A2312" s="97" t="s">
        <v>474</v>
      </c>
      <c r="B2312" s="97" t="s">
        <v>475</v>
      </c>
      <c r="C2312" s="106">
        <v>2</v>
      </c>
      <c r="D2312" s="106">
        <v>0</v>
      </c>
      <c r="E2312" s="106">
        <v>2</v>
      </c>
    </row>
    <row r="2313" ht="15" hidden="1" spans="1:5">
      <c r="A2313" s="97" t="s">
        <v>474</v>
      </c>
      <c r="B2313" s="97" t="s">
        <v>475</v>
      </c>
      <c r="C2313" s="106">
        <v>2.184</v>
      </c>
      <c r="D2313" s="106">
        <v>0</v>
      </c>
      <c r="E2313" s="106">
        <v>2.184</v>
      </c>
    </row>
    <row r="2314" ht="15" hidden="1" spans="1:5">
      <c r="A2314" s="97" t="s">
        <v>474</v>
      </c>
      <c r="B2314" s="97" t="s">
        <v>475</v>
      </c>
      <c r="C2314" s="106">
        <v>1.5</v>
      </c>
      <c r="D2314" s="106">
        <v>0</v>
      </c>
      <c r="E2314" s="106">
        <v>1.5</v>
      </c>
    </row>
    <row r="2315" ht="15" hidden="1" spans="1:5">
      <c r="A2315" s="97" t="s">
        <v>474</v>
      </c>
      <c r="B2315" s="97" t="s">
        <v>475</v>
      </c>
      <c r="C2315" s="106">
        <v>3</v>
      </c>
      <c r="D2315" s="106">
        <v>0</v>
      </c>
      <c r="E2315" s="106">
        <v>3</v>
      </c>
    </row>
    <row r="2316" ht="28.5" customHeight="1" spans="1:5">
      <c r="A2316" s="97" t="s">
        <v>476</v>
      </c>
      <c r="B2316" s="97" t="s">
        <v>477</v>
      </c>
      <c r="C2316" s="106">
        <f>SUM(C2317,C2318,C2319,C2320,C2321,C2322,C2323,C2324,C2325,C2326,C2327,C2328,C2329,C2330,C2331,C2332,C2333,C2334,C2335,C2336,C2337,C2338,C2339,C2340,C2341,C2342,C2343,C2344,C2345,C2346,C2347,C2348,C2349,C2350,C2351,C2352,C2353,C2354,C2355,C2356,C2357,C2358,C2359,C2360,C2361,C2362,C2363,C2364,C2365,C2366,C2367,C2368,C2369,C2370,C2371,C2372,C2373,C2374,C2375,C2376,C2377,C2378,C2379,C2380,C2381,C2382,C2383,C2384,C2385,C2386,C2387,C2388,C2389,C2390,C2391,C2392,C2393,C2394,C2395,C2396,C2397,C2398,C2399,C2400,C2401,C2402,C2403,C2404,C2405,C2406,C2407,C2408,C2409,C2410,C2411,C2412,C2413,C2414,C2415,C2416,C2417,C2418,C2419,C2420,C2421,C2422,C2423,C2424,C2425,C2426,C2427,C2428,C2429,C2430,C2431,C2432,C2433,C2434,C2435,C2436,C2437,C2438)</f>
        <v>14.104</v>
      </c>
      <c r="D2316" s="106">
        <f>SUM(D2317,D2318,D2319,D2320,D2321,D2322,D2323,D2324,D2325,D2326,D2327,D2328,D2329,D2330,D2331,D2332,D2333,D2334,D2335,D2336,D2337,D2338,D2339,D2340,D2341,D2342,D2343,D2344,D2345,D2346,D2347,D2348,D2349,D2350,D2351,D2352,D2353,D2354,D2355,D2356,D2357,D2358,D2359,D2360,D2361,D2362,D2363,D2364,D2365,D2366,D2367,D2368,D2369,D2370,D2371,D2372,D2373,D2374,D2375,D2376,D2377,D2378,D2379,D2380,D2381,D2382,D2383,D2384,D2385,D2386,D2387,D2388,D2389,D2390,D2391,D2392,D2393,D2394,D2395,D2396,D2397,D2398,D2399,D2400,D2401,D2402,D2403,D2404,D2405,D2406,D2407,D2408,D2409,D2410,D2411,D2412,D2413,D2414,D2415,D2416,D2417,D2418,D2419,D2420,D2421,D2422,D2423,D2424,D2425,D2426,D2427,D2428,D2429,D2430,D2431,D2432,D2433,D2434,D2435,D2436,D2437,D2438)</f>
        <v>0</v>
      </c>
      <c r="E2316" s="106">
        <f>SUM(E2317,E2318,E2319,E2320,E2321,E2322,E2323,E2324,E2325,E2326,E2327,E2328,E2329,E2330,E2331,E2332,E2333,E2334,E2335,E2336,E2337,E2338,E2339,E2340,E2341,E2342,E2343,E2344,E2345,E2346,E2347,E2348,E2349,E2350,E2351,E2352,E2353,E2354,E2355,E2356,E2357,E2358,E2359,E2360,E2361,E2362,E2363,E2364,E2365,E2366,E2367,E2368,E2369,E2370,E2371,E2372,E2373,E2374,E2375,E2376,E2377,E2378,E2379,E2380,E2381,E2382,E2383,E2384,E2385,E2386,E2387,E2388,E2389,E2390,E2391,E2392,E2393,E2394,E2395,E2396,E2397,E2398,E2399,E2400,E2401,E2402,E2403,E2404,E2405,E2406,E2407,E2408,E2409,E2410,E2411,E2412,E2413,E2414,E2415,E2416,E2417,E2418,E2419,E2420,E2421,E2422,E2423,E2424,E2425,E2426,E2427,E2428,E2429,E2430,E2431,E2432,E2433,E2434,E2435,E2436,E2437,E2438)</f>
        <v>14.104</v>
      </c>
    </row>
    <row r="2317" ht="15" hidden="1" spans="1:5">
      <c r="A2317" s="97" t="s">
        <v>476</v>
      </c>
      <c r="B2317" s="97" t="s">
        <v>477</v>
      </c>
      <c r="C2317" s="106">
        <v>0.12</v>
      </c>
      <c r="D2317" s="106">
        <v>0</v>
      </c>
      <c r="E2317" s="106">
        <v>0.12</v>
      </c>
    </row>
    <row r="2318" ht="15" hidden="1" spans="1:5">
      <c r="A2318" s="97" t="s">
        <v>476</v>
      </c>
      <c r="B2318" s="97" t="s">
        <v>477</v>
      </c>
      <c r="C2318" s="106">
        <v>0.168</v>
      </c>
      <c r="D2318" s="106">
        <v>0</v>
      </c>
      <c r="E2318" s="106">
        <v>0.168</v>
      </c>
    </row>
    <row r="2319" ht="15" hidden="1" spans="1:5">
      <c r="A2319" s="97" t="s">
        <v>476</v>
      </c>
      <c r="B2319" s="97" t="s">
        <v>477</v>
      </c>
      <c r="C2319" s="106">
        <v>0.104</v>
      </c>
      <c r="D2319" s="106">
        <v>0</v>
      </c>
      <c r="E2319" s="106">
        <v>0.104</v>
      </c>
    </row>
    <row r="2320" ht="15" hidden="1" spans="1:5">
      <c r="A2320" s="97" t="s">
        <v>476</v>
      </c>
      <c r="B2320" s="97" t="s">
        <v>477</v>
      </c>
      <c r="C2320" s="106">
        <v>0.096</v>
      </c>
      <c r="D2320" s="106">
        <v>0</v>
      </c>
      <c r="E2320" s="106">
        <v>0.096</v>
      </c>
    </row>
    <row r="2321" ht="15" hidden="1" spans="1:5">
      <c r="A2321" s="97" t="s">
        <v>476</v>
      </c>
      <c r="B2321" s="97" t="s">
        <v>477</v>
      </c>
      <c r="C2321" s="106">
        <v>0.24</v>
      </c>
      <c r="D2321" s="106">
        <v>0</v>
      </c>
      <c r="E2321" s="106">
        <v>0.24</v>
      </c>
    </row>
    <row r="2322" ht="15" hidden="1" spans="1:5">
      <c r="A2322" s="97" t="s">
        <v>476</v>
      </c>
      <c r="B2322" s="97" t="s">
        <v>477</v>
      </c>
      <c r="C2322" s="106">
        <v>0.104</v>
      </c>
      <c r="D2322" s="106">
        <v>0</v>
      </c>
      <c r="E2322" s="106">
        <v>0.104</v>
      </c>
    </row>
    <row r="2323" ht="15" hidden="1" spans="1:5">
      <c r="A2323" s="97" t="s">
        <v>476</v>
      </c>
      <c r="B2323" s="97" t="s">
        <v>477</v>
      </c>
      <c r="C2323" s="106">
        <v>0.04</v>
      </c>
      <c r="D2323" s="106">
        <v>0</v>
      </c>
      <c r="E2323" s="106">
        <v>0.04</v>
      </c>
    </row>
    <row r="2324" ht="15" hidden="1" spans="1:5">
      <c r="A2324" s="97" t="s">
        <v>476</v>
      </c>
      <c r="B2324" s="97" t="s">
        <v>477</v>
      </c>
      <c r="C2324" s="106">
        <v>0.048</v>
      </c>
      <c r="D2324" s="106">
        <v>0</v>
      </c>
      <c r="E2324" s="106">
        <v>0.048</v>
      </c>
    </row>
    <row r="2325" ht="15" hidden="1" spans="1:5">
      <c r="A2325" s="97" t="s">
        <v>476</v>
      </c>
      <c r="B2325" s="97" t="s">
        <v>477</v>
      </c>
      <c r="C2325" s="106">
        <v>0.032</v>
      </c>
      <c r="D2325" s="106">
        <v>0</v>
      </c>
      <c r="E2325" s="106">
        <v>0.032</v>
      </c>
    </row>
    <row r="2326" ht="15" hidden="1" spans="1:5">
      <c r="A2326" s="97" t="s">
        <v>476</v>
      </c>
      <c r="B2326" s="97" t="s">
        <v>477</v>
      </c>
      <c r="C2326" s="106">
        <v>0.12</v>
      </c>
      <c r="D2326" s="106">
        <v>0</v>
      </c>
      <c r="E2326" s="106">
        <v>0.12</v>
      </c>
    </row>
    <row r="2327" ht="15" hidden="1" spans="1:5">
      <c r="A2327" s="97" t="s">
        <v>476</v>
      </c>
      <c r="B2327" s="97" t="s">
        <v>477</v>
      </c>
      <c r="C2327" s="106">
        <v>0.12</v>
      </c>
      <c r="D2327" s="106">
        <v>0</v>
      </c>
      <c r="E2327" s="106">
        <v>0.12</v>
      </c>
    </row>
    <row r="2328" ht="15" hidden="1" spans="1:5">
      <c r="A2328" s="97" t="s">
        <v>476</v>
      </c>
      <c r="B2328" s="97" t="s">
        <v>477</v>
      </c>
      <c r="C2328" s="106">
        <v>0.12</v>
      </c>
      <c r="D2328" s="106">
        <v>0</v>
      </c>
      <c r="E2328" s="106">
        <v>0.12</v>
      </c>
    </row>
    <row r="2329" ht="15" hidden="1" spans="1:5">
      <c r="A2329" s="97" t="s">
        <v>476</v>
      </c>
      <c r="B2329" s="97" t="s">
        <v>477</v>
      </c>
      <c r="C2329" s="106">
        <v>0.048</v>
      </c>
      <c r="D2329" s="106">
        <v>0</v>
      </c>
      <c r="E2329" s="106">
        <v>0.048</v>
      </c>
    </row>
    <row r="2330" ht="15" hidden="1" spans="1:5">
      <c r="A2330" s="97" t="s">
        <v>476</v>
      </c>
      <c r="B2330" s="97" t="s">
        <v>477</v>
      </c>
      <c r="C2330" s="106">
        <v>0.28</v>
      </c>
      <c r="D2330" s="106">
        <v>0</v>
      </c>
      <c r="E2330" s="106">
        <v>0.28</v>
      </c>
    </row>
    <row r="2331" ht="15" hidden="1" spans="1:5">
      <c r="A2331" s="97" t="s">
        <v>476</v>
      </c>
      <c r="B2331" s="97" t="s">
        <v>477</v>
      </c>
      <c r="C2331" s="106">
        <v>0.064</v>
      </c>
      <c r="D2331" s="106">
        <v>0</v>
      </c>
      <c r="E2331" s="106">
        <v>0.064</v>
      </c>
    </row>
    <row r="2332" ht="15" hidden="1" spans="1:5">
      <c r="A2332" s="97" t="s">
        <v>476</v>
      </c>
      <c r="B2332" s="97" t="s">
        <v>477</v>
      </c>
      <c r="C2332" s="106">
        <v>0.072</v>
      </c>
      <c r="D2332" s="106">
        <v>0</v>
      </c>
      <c r="E2332" s="106">
        <v>0.072</v>
      </c>
    </row>
    <row r="2333" ht="15" hidden="1" spans="1:5">
      <c r="A2333" s="97" t="s">
        <v>476</v>
      </c>
      <c r="B2333" s="97" t="s">
        <v>477</v>
      </c>
      <c r="C2333" s="106">
        <v>0.056</v>
      </c>
      <c r="D2333" s="106">
        <v>0</v>
      </c>
      <c r="E2333" s="106">
        <v>0.056</v>
      </c>
    </row>
    <row r="2334" ht="15" hidden="1" spans="1:5">
      <c r="A2334" s="97" t="s">
        <v>476</v>
      </c>
      <c r="B2334" s="97" t="s">
        <v>477</v>
      </c>
      <c r="C2334" s="106">
        <v>0.128</v>
      </c>
      <c r="D2334" s="106">
        <v>0</v>
      </c>
      <c r="E2334" s="106">
        <v>0.128</v>
      </c>
    </row>
    <row r="2335" ht="15" hidden="1" spans="1:5">
      <c r="A2335" s="97" t="s">
        <v>476</v>
      </c>
      <c r="B2335" s="97" t="s">
        <v>477</v>
      </c>
      <c r="C2335" s="106">
        <v>0.168</v>
      </c>
      <c r="D2335" s="106">
        <v>0</v>
      </c>
      <c r="E2335" s="106">
        <v>0.168</v>
      </c>
    </row>
    <row r="2336" ht="15" hidden="1" spans="1:5">
      <c r="A2336" s="97" t="s">
        <v>476</v>
      </c>
      <c r="B2336" s="97" t="s">
        <v>477</v>
      </c>
      <c r="C2336" s="106">
        <v>0.024</v>
      </c>
      <c r="D2336" s="106">
        <v>0</v>
      </c>
      <c r="E2336" s="106">
        <v>0.024</v>
      </c>
    </row>
    <row r="2337" ht="15" hidden="1" spans="1:5">
      <c r="A2337" s="97" t="s">
        <v>476</v>
      </c>
      <c r="B2337" s="97" t="s">
        <v>477</v>
      </c>
      <c r="C2337" s="106">
        <v>0.104</v>
      </c>
      <c r="D2337" s="106">
        <v>0</v>
      </c>
      <c r="E2337" s="106">
        <v>0.104</v>
      </c>
    </row>
    <row r="2338" ht="15" hidden="1" spans="1:5">
      <c r="A2338" s="97" t="s">
        <v>476</v>
      </c>
      <c r="B2338" s="97" t="s">
        <v>477</v>
      </c>
      <c r="C2338" s="106">
        <v>1.72</v>
      </c>
      <c r="D2338" s="106">
        <v>0</v>
      </c>
      <c r="E2338" s="106">
        <v>1.72</v>
      </c>
    </row>
    <row r="2339" ht="15" hidden="1" spans="1:5">
      <c r="A2339" s="97" t="s">
        <v>476</v>
      </c>
      <c r="B2339" s="97" t="s">
        <v>477</v>
      </c>
      <c r="C2339" s="106">
        <v>0.056</v>
      </c>
      <c r="D2339" s="106">
        <v>0</v>
      </c>
      <c r="E2339" s="106">
        <v>0.056</v>
      </c>
    </row>
    <row r="2340" ht="15" hidden="1" spans="1:5">
      <c r="A2340" s="97" t="s">
        <v>476</v>
      </c>
      <c r="B2340" s="97" t="s">
        <v>477</v>
      </c>
      <c r="C2340" s="106">
        <v>0.064</v>
      </c>
      <c r="D2340" s="106">
        <v>0</v>
      </c>
      <c r="E2340" s="106">
        <v>0.064</v>
      </c>
    </row>
    <row r="2341" ht="15" hidden="1" spans="1:5">
      <c r="A2341" s="97" t="s">
        <v>476</v>
      </c>
      <c r="B2341" s="97" t="s">
        <v>477</v>
      </c>
      <c r="C2341" s="106">
        <v>0.032</v>
      </c>
      <c r="D2341" s="106">
        <v>0</v>
      </c>
      <c r="E2341" s="106">
        <v>0.032</v>
      </c>
    </row>
    <row r="2342" ht="15" hidden="1" spans="1:5">
      <c r="A2342" s="97" t="s">
        <v>476</v>
      </c>
      <c r="B2342" s="97" t="s">
        <v>477</v>
      </c>
      <c r="C2342" s="106">
        <v>0.04</v>
      </c>
      <c r="D2342" s="106">
        <v>0</v>
      </c>
      <c r="E2342" s="106">
        <v>0.04</v>
      </c>
    </row>
    <row r="2343" ht="15" hidden="1" spans="1:5">
      <c r="A2343" s="97" t="s">
        <v>476</v>
      </c>
      <c r="B2343" s="97" t="s">
        <v>477</v>
      </c>
      <c r="C2343" s="106">
        <v>0.016</v>
      </c>
      <c r="D2343" s="106">
        <v>0</v>
      </c>
      <c r="E2343" s="106">
        <v>0.016</v>
      </c>
    </row>
    <row r="2344" ht="15" hidden="1" spans="1:5">
      <c r="A2344" s="97" t="s">
        <v>476</v>
      </c>
      <c r="B2344" s="97" t="s">
        <v>477</v>
      </c>
      <c r="C2344" s="106">
        <v>0.024</v>
      </c>
      <c r="D2344" s="106">
        <v>0</v>
      </c>
      <c r="E2344" s="106">
        <v>0.024</v>
      </c>
    </row>
    <row r="2345" ht="15" hidden="1" spans="1:5">
      <c r="A2345" s="97" t="s">
        <v>476</v>
      </c>
      <c r="B2345" s="97" t="s">
        <v>477</v>
      </c>
      <c r="C2345" s="106">
        <v>0.008</v>
      </c>
      <c r="D2345" s="106">
        <v>0</v>
      </c>
      <c r="E2345" s="106">
        <v>0.008</v>
      </c>
    </row>
    <row r="2346" ht="15" hidden="1" spans="1:5">
      <c r="A2346" s="97" t="s">
        <v>476</v>
      </c>
      <c r="B2346" s="97" t="s">
        <v>477</v>
      </c>
      <c r="C2346" s="106">
        <v>0.064</v>
      </c>
      <c r="D2346" s="106">
        <v>0</v>
      </c>
      <c r="E2346" s="106">
        <v>0.064</v>
      </c>
    </row>
    <row r="2347" ht="15" hidden="1" spans="1:5">
      <c r="A2347" s="97" t="s">
        <v>476</v>
      </c>
      <c r="B2347" s="97" t="s">
        <v>477</v>
      </c>
      <c r="C2347" s="106">
        <v>0.048</v>
      </c>
      <c r="D2347" s="106">
        <v>0</v>
      </c>
      <c r="E2347" s="106">
        <v>0.048</v>
      </c>
    </row>
    <row r="2348" ht="15" hidden="1" spans="1:5">
      <c r="A2348" s="97" t="s">
        <v>476</v>
      </c>
      <c r="B2348" s="97" t="s">
        <v>477</v>
      </c>
      <c r="C2348" s="106">
        <v>0.032</v>
      </c>
      <c r="D2348" s="106">
        <v>0</v>
      </c>
      <c r="E2348" s="106">
        <v>0.032</v>
      </c>
    </row>
    <row r="2349" ht="15" hidden="1" spans="1:5">
      <c r="A2349" s="97" t="s">
        <v>476</v>
      </c>
      <c r="B2349" s="97" t="s">
        <v>477</v>
      </c>
      <c r="C2349" s="106">
        <v>0.096</v>
      </c>
      <c r="D2349" s="106">
        <v>0</v>
      </c>
      <c r="E2349" s="106">
        <v>0.096</v>
      </c>
    </row>
    <row r="2350" ht="15" hidden="1" spans="1:5">
      <c r="A2350" s="97" t="s">
        <v>476</v>
      </c>
      <c r="B2350" s="97" t="s">
        <v>477</v>
      </c>
      <c r="C2350" s="106">
        <v>0.072</v>
      </c>
      <c r="D2350" s="106">
        <v>0</v>
      </c>
      <c r="E2350" s="106">
        <v>0.072</v>
      </c>
    </row>
    <row r="2351" ht="15" hidden="1" spans="1:5">
      <c r="A2351" s="97" t="s">
        <v>476</v>
      </c>
      <c r="B2351" s="97" t="s">
        <v>477</v>
      </c>
      <c r="C2351" s="106">
        <v>0.12</v>
      </c>
      <c r="D2351" s="106">
        <v>0</v>
      </c>
      <c r="E2351" s="106">
        <v>0.12</v>
      </c>
    </row>
    <row r="2352" ht="15" hidden="1" spans="1:5">
      <c r="A2352" s="97" t="s">
        <v>476</v>
      </c>
      <c r="B2352" s="97" t="s">
        <v>477</v>
      </c>
      <c r="C2352" s="106">
        <v>0.016</v>
      </c>
      <c r="D2352" s="106">
        <v>0</v>
      </c>
      <c r="E2352" s="106">
        <v>0.016</v>
      </c>
    </row>
    <row r="2353" ht="15" hidden="1" spans="1:5">
      <c r="A2353" s="97" t="s">
        <v>476</v>
      </c>
      <c r="B2353" s="97" t="s">
        <v>477</v>
      </c>
      <c r="C2353" s="106">
        <v>0.032</v>
      </c>
      <c r="D2353" s="106">
        <v>0</v>
      </c>
      <c r="E2353" s="106">
        <v>0.032</v>
      </c>
    </row>
    <row r="2354" ht="15" hidden="1" spans="1:5">
      <c r="A2354" s="97" t="s">
        <v>476</v>
      </c>
      <c r="B2354" s="97" t="s">
        <v>477</v>
      </c>
      <c r="C2354" s="106">
        <v>0.056</v>
      </c>
      <c r="D2354" s="106">
        <v>0</v>
      </c>
      <c r="E2354" s="106">
        <v>0.056</v>
      </c>
    </row>
    <row r="2355" ht="15" hidden="1" spans="1:5">
      <c r="A2355" s="97" t="s">
        <v>476</v>
      </c>
      <c r="B2355" s="97" t="s">
        <v>477</v>
      </c>
      <c r="C2355" s="106">
        <v>0.056</v>
      </c>
      <c r="D2355" s="106">
        <v>0</v>
      </c>
      <c r="E2355" s="106">
        <v>0.056</v>
      </c>
    </row>
    <row r="2356" ht="15" hidden="1" spans="1:5">
      <c r="A2356" s="97" t="s">
        <v>476</v>
      </c>
      <c r="B2356" s="97" t="s">
        <v>477</v>
      </c>
      <c r="C2356" s="106">
        <v>0.016</v>
      </c>
      <c r="D2356" s="106">
        <v>0</v>
      </c>
      <c r="E2356" s="106">
        <v>0.016</v>
      </c>
    </row>
    <row r="2357" ht="15" hidden="1" spans="1:5">
      <c r="A2357" s="97" t="s">
        <v>476</v>
      </c>
      <c r="B2357" s="97" t="s">
        <v>477</v>
      </c>
      <c r="C2357" s="106">
        <v>0.024</v>
      </c>
      <c r="D2357" s="106">
        <v>0</v>
      </c>
      <c r="E2357" s="106">
        <v>0.024</v>
      </c>
    </row>
    <row r="2358" ht="15" hidden="1" spans="1:5">
      <c r="A2358" s="97" t="s">
        <v>476</v>
      </c>
      <c r="B2358" s="97" t="s">
        <v>477</v>
      </c>
      <c r="C2358" s="106">
        <v>0.344</v>
      </c>
      <c r="D2358" s="106">
        <v>0</v>
      </c>
      <c r="E2358" s="106">
        <v>0.344</v>
      </c>
    </row>
    <row r="2359" ht="15" hidden="1" spans="1:5">
      <c r="A2359" s="97" t="s">
        <v>476</v>
      </c>
      <c r="B2359" s="97" t="s">
        <v>477</v>
      </c>
      <c r="C2359" s="106">
        <v>0.304</v>
      </c>
      <c r="D2359" s="106">
        <v>0</v>
      </c>
      <c r="E2359" s="106">
        <v>0.304</v>
      </c>
    </row>
    <row r="2360" ht="15" hidden="1" spans="1:5">
      <c r="A2360" s="97" t="s">
        <v>476</v>
      </c>
      <c r="B2360" s="97" t="s">
        <v>477</v>
      </c>
      <c r="C2360" s="106">
        <v>0.048</v>
      </c>
      <c r="D2360" s="106">
        <v>0</v>
      </c>
      <c r="E2360" s="106">
        <v>0.048</v>
      </c>
    </row>
    <row r="2361" ht="15" hidden="1" spans="1:5">
      <c r="A2361" s="97" t="s">
        <v>476</v>
      </c>
      <c r="B2361" s="97" t="s">
        <v>477</v>
      </c>
      <c r="C2361" s="106">
        <v>0.016</v>
      </c>
      <c r="D2361" s="106">
        <v>0</v>
      </c>
      <c r="E2361" s="106">
        <v>0.016</v>
      </c>
    </row>
    <row r="2362" ht="15" hidden="1" spans="1:5">
      <c r="A2362" s="97" t="s">
        <v>476</v>
      </c>
      <c r="B2362" s="97" t="s">
        <v>477</v>
      </c>
      <c r="C2362" s="106">
        <v>0.04</v>
      </c>
      <c r="D2362" s="106">
        <v>0</v>
      </c>
      <c r="E2362" s="106">
        <v>0.04</v>
      </c>
    </row>
    <row r="2363" ht="15" hidden="1" spans="1:5">
      <c r="A2363" s="97" t="s">
        <v>476</v>
      </c>
      <c r="B2363" s="97" t="s">
        <v>477</v>
      </c>
      <c r="C2363" s="106">
        <v>0.008</v>
      </c>
      <c r="D2363" s="106">
        <v>0</v>
      </c>
      <c r="E2363" s="106">
        <v>0.008</v>
      </c>
    </row>
    <row r="2364" ht="15" hidden="1" spans="1:5">
      <c r="A2364" s="97" t="s">
        <v>476</v>
      </c>
      <c r="B2364" s="97" t="s">
        <v>477</v>
      </c>
      <c r="C2364" s="106">
        <v>0.56</v>
      </c>
      <c r="D2364" s="106">
        <v>0</v>
      </c>
      <c r="E2364" s="106">
        <v>0.56</v>
      </c>
    </row>
    <row r="2365" ht="15" hidden="1" spans="1:5">
      <c r="A2365" s="97" t="s">
        <v>476</v>
      </c>
      <c r="B2365" s="97" t="s">
        <v>477</v>
      </c>
      <c r="C2365" s="106">
        <v>0.04</v>
      </c>
      <c r="D2365" s="106">
        <v>0</v>
      </c>
      <c r="E2365" s="106">
        <v>0.04</v>
      </c>
    </row>
    <row r="2366" ht="15" hidden="1" spans="1:5">
      <c r="A2366" s="97" t="s">
        <v>476</v>
      </c>
      <c r="B2366" s="97" t="s">
        <v>477</v>
      </c>
      <c r="C2366" s="106">
        <v>0.144</v>
      </c>
      <c r="D2366" s="106">
        <v>0</v>
      </c>
      <c r="E2366" s="106">
        <v>0.144</v>
      </c>
    </row>
    <row r="2367" ht="15" hidden="1" spans="1:5">
      <c r="A2367" s="97" t="s">
        <v>476</v>
      </c>
      <c r="B2367" s="97" t="s">
        <v>477</v>
      </c>
      <c r="C2367" s="106">
        <v>0.176</v>
      </c>
      <c r="D2367" s="106">
        <v>0</v>
      </c>
      <c r="E2367" s="106">
        <v>0.176</v>
      </c>
    </row>
    <row r="2368" ht="15" hidden="1" spans="1:5">
      <c r="A2368" s="97" t="s">
        <v>476</v>
      </c>
      <c r="B2368" s="97" t="s">
        <v>477</v>
      </c>
      <c r="C2368" s="106">
        <v>0.072</v>
      </c>
      <c r="D2368" s="106">
        <v>0</v>
      </c>
      <c r="E2368" s="106">
        <v>0.072</v>
      </c>
    </row>
    <row r="2369" ht="15" hidden="1" spans="1:5">
      <c r="A2369" s="97" t="s">
        <v>476</v>
      </c>
      <c r="B2369" s="97" t="s">
        <v>477</v>
      </c>
      <c r="C2369" s="106">
        <v>0.112</v>
      </c>
      <c r="D2369" s="106">
        <v>0</v>
      </c>
      <c r="E2369" s="106">
        <v>0.112</v>
      </c>
    </row>
    <row r="2370" ht="15" hidden="1" spans="1:5">
      <c r="A2370" s="97" t="s">
        <v>476</v>
      </c>
      <c r="B2370" s="97" t="s">
        <v>477</v>
      </c>
      <c r="C2370" s="106">
        <v>0.056</v>
      </c>
      <c r="D2370" s="106">
        <v>0</v>
      </c>
      <c r="E2370" s="106">
        <v>0.056</v>
      </c>
    </row>
    <row r="2371" ht="15" hidden="1" spans="1:5">
      <c r="A2371" s="97" t="s">
        <v>476</v>
      </c>
      <c r="B2371" s="97" t="s">
        <v>477</v>
      </c>
      <c r="C2371" s="106">
        <v>0.08</v>
      </c>
      <c r="D2371" s="106">
        <v>0</v>
      </c>
      <c r="E2371" s="106">
        <v>0.08</v>
      </c>
    </row>
    <row r="2372" ht="15" hidden="1" spans="1:5">
      <c r="A2372" s="97" t="s">
        <v>476</v>
      </c>
      <c r="B2372" s="97" t="s">
        <v>477</v>
      </c>
      <c r="C2372" s="106">
        <v>0.12</v>
      </c>
      <c r="D2372" s="106">
        <v>0</v>
      </c>
      <c r="E2372" s="106">
        <v>0.12</v>
      </c>
    </row>
    <row r="2373" ht="15" hidden="1" spans="1:5">
      <c r="A2373" s="97" t="s">
        <v>476</v>
      </c>
      <c r="B2373" s="97" t="s">
        <v>477</v>
      </c>
      <c r="C2373" s="106">
        <v>0.096</v>
      </c>
      <c r="D2373" s="106">
        <v>0</v>
      </c>
      <c r="E2373" s="106">
        <v>0.096</v>
      </c>
    </row>
    <row r="2374" ht="15" hidden="1" spans="1:5">
      <c r="A2374" s="97" t="s">
        <v>476</v>
      </c>
      <c r="B2374" s="97" t="s">
        <v>477</v>
      </c>
      <c r="C2374" s="106">
        <v>0.08</v>
      </c>
      <c r="D2374" s="106">
        <v>0</v>
      </c>
      <c r="E2374" s="106">
        <v>0.08</v>
      </c>
    </row>
    <row r="2375" ht="15" hidden="1" spans="1:5">
      <c r="A2375" s="97" t="s">
        <v>476</v>
      </c>
      <c r="B2375" s="97" t="s">
        <v>477</v>
      </c>
      <c r="C2375" s="106">
        <v>0.144</v>
      </c>
      <c r="D2375" s="106">
        <v>0</v>
      </c>
      <c r="E2375" s="106">
        <v>0.144</v>
      </c>
    </row>
    <row r="2376" ht="15" hidden="1" spans="1:5">
      <c r="A2376" s="97" t="s">
        <v>476</v>
      </c>
      <c r="B2376" s="97" t="s">
        <v>477</v>
      </c>
      <c r="C2376" s="106">
        <v>0.128</v>
      </c>
      <c r="D2376" s="106">
        <v>0</v>
      </c>
      <c r="E2376" s="106">
        <v>0.128</v>
      </c>
    </row>
    <row r="2377" ht="15" hidden="1" spans="1:5">
      <c r="A2377" s="97" t="s">
        <v>476</v>
      </c>
      <c r="B2377" s="97" t="s">
        <v>477</v>
      </c>
      <c r="C2377" s="106">
        <v>0.088</v>
      </c>
      <c r="D2377" s="106">
        <v>0</v>
      </c>
      <c r="E2377" s="106">
        <v>0.088</v>
      </c>
    </row>
    <row r="2378" ht="15" hidden="1" spans="1:5">
      <c r="A2378" s="97" t="s">
        <v>476</v>
      </c>
      <c r="B2378" s="97" t="s">
        <v>477</v>
      </c>
      <c r="C2378" s="106">
        <v>0.016</v>
      </c>
      <c r="D2378" s="106">
        <v>0</v>
      </c>
      <c r="E2378" s="106">
        <v>0.016</v>
      </c>
    </row>
    <row r="2379" ht="15" hidden="1" spans="1:5">
      <c r="A2379" s="97" t="s">
        <v>476</v>
      </c>
      <c r="B2379" s="97" t="s">
        <v>477</v>
      </c>
      <c r="C2379" s="106">
        <v>0.04</v>
      </c>
      <c r="D2379" s="106">
        <v>0</v>
      </c>
      <c r="E2379" s="106">
        <v>0.04</v>
      </c>
    </row>
    <row r="2380" ht="15" hidden="1" spans="1:5">
      <c r="A2380" s="97" t="s">
        <v>476</v>
      </c>
      <c r="B2380" s="97" t="s">
        <v>477</v>
      </c>
      <c r="C2380" s="106">
        <v>0.16</v>
      </c>
      <c r="D2380" s="106">
        <v>0</v>
      </c>
      <c r="E2380" s="106">
        <v>0.16</v>
      </c>
    </row>
    <row r="2381" ht="15" hidden="1" spans="1:5">
      <c r="A2381" s="97" t="s">
        <v>476</v>
      </c>
      <c r="B2381" s="97" t="s">
        <v>477</v>
      </c>
      <c r="C2381" s="106">
        <v>0.08</v>
      </c>
      <c r="D2381" s="106">
        <v>0</v>
      </c>
      <c r="E2381" s="106">
        <v>0.08</v>
      </c>
    </row>
    <row r="2382" ht="15" hidden="1" spans="1:5">
      <c r="A2382" s="97" t="s">
        <v>476</v>
      </c>
      <c r="B2382" s="97" t="s">
        <v>477</v>
      </c>
      <c r="C2382" s="106">
        <v>0.152</v>
      </c>
      <c r="D2382" s="106">
        <v>0</v>
      </c>
      <c r="E2382" s="106">
        <v>0.152</v>
      </c>
    </row>
    <row r="2383" ht="15" hidden="1" spans="1:5">
      <c r="A2383" s="97" t="s">
        <v>476</v>
      </c>
      <c r="B2383" s="97" t="s">
        <v>477</v>
      </c>
      <c r="C2383" s="106">
        <v>0.032</v>
      </c>
      <c r="D2383" s="106">
        <v>0</v>
      </c>
      <c r="E2383" s="106">
        <v>0.032</v>
      </c>
    </row>
    <row r="2384" ht="15" hidden="1" spans="1:5">
      <c r="A2384" s="97" t="s">
        <v>476</v>
      </c>
      <c r="B2384" s="97" t="s">
        <v>477</v>
      </c>
      <c r="C2384" s="106">
        <v>0.072</v>
      </c>
      <c r="D2384" s="106">
        <v>0</v>
      </c>
      <c r="E2384" s="106">
        <v>0.072</v>
      </c>
    </row>
    <row r="2385" ht="15" hidden="1" spans="1:5">
      <c r="A2385" s="97" t="s">
        <v>476</v>
      </c>
      <c r="B2385" s="97" t="s">
        <v>477</v>
      </c>
      <c r="C2385" s="106">
        <v>0.44</v>
      </c>
      <c r="D2385" s="106">
        <v>0</v>
      </c>
      <c r="E2385" s="106">
        <v>0.44</v>
      </c>
    </row>
    <row r="2386" ht="15" hidden="1" spans="1:5">
      <c r="A2386" s="97" t="s">
        <v>476</v>
      </c>
      <c r="B2386" s="97" t="s">
        <v>477</v>
      </c>
      <c r="C2386" s="106">
        <v>0.064</v>
      </c>
      <c r="D2386" s="106">
        <v>0</v>
      </c>
      <c r="E2386" s="106">
        <v>0.064</v>
      </c>
    </row>
    <row r="2387" ht="15" hidden="1" spans="1:5">
      <c r="A2387" s="97" t="s">
        <v>476</v>
      </c>
      <c r="B2387" s="97" t="s">
        <v>477</v>
      </c>
      <c r="C2387" s="106">
        <v>0.48</v>
      </c>
      <c r="D2387" s="106">
        <v>0</v>
      </c>
      <c r="E2387" s="106">
        <v>0.48</v>
      </c>
    </row>
    <row r="2388" ht="15" hidden="1" spans="1:5">
      <c r="A2388" s="97" t="s">
        <v>476</v>
      </c>
      <c r="B2388" s="97" t="s">
        <v>477</v>
      </c>
      <c r="C2388" s="106">
        <v>0.096</v>
      </c>
      <c r="D2388" s="106">
        <v>0</v>
      </c>
      <c r="E2388" s="106">
        <v>0.096</v>
      </c>
    </row>
    <row r="2389" ht="15" hidden="1" spans="1:5">
      <c r="A2389" s="97" t="s">
        <v>476</v>
      </c>
      <c r="B2389" s="97" t="s">
        <v>477</v>
      </c>
      <c r="C2389" s="106">
        <v>0.056</v>
      </c>
      <c r="D2389" s="106">
        <v>0</v>
      </c>
      <c r="E2389" s="106">
        <v>0.056</v>
      </c>
    </row>
    <row r="2390" ht="15" hidden="1" spans="1:5">
      <c r="A2390" s="97" t="s">
        <v>476</v>
      </c>
      <c r="B2390" s="97" t="s">
        <v>477</v>
      </c>
      <c r="C2390" s="106">
        <v>0.2</v>
      </c>
      <c r="D2390" s="106">
        <v>0</v>
      </c>
      <c r="E2390" s="106">
        <v>0.2</v>
      </c>
    </row>
    <row r="2391" ht="15" hidden="1" spans="1:5">
      <c r="A2391" s="97" t="s">
        <v>476</v>
      </c>
      <c r="B2391" s="97" t="s">
        <v>477</v>
      </c>
      <c r="C2391" s="106">
        <v>0.08</v>
      </c>
      <c r="D2391" s="106">
        <v>0</v>
      </c>
      <c r="E2391" s="106">
        <v>0.08</v>
      </c>
    </row>
    <row r="2392" ht="15" hidden="1" spans="1:5">
      <c r="A2392" s="97" t="s">
        <v>476</v>
      </c>
      <c r="B2392" s="97" t="s">
        <v>477</v>
      </c>
      <c r="C2392" s="106">
        <v>0.016</v>
      </c>
      <c r="D2392" s="106">
        <v>0</v>
      </c>
      <c r="E2392" s="106">
        <v>0.016</v>
      </c>
    </row>
    <row r="2393" ht="15" hidden="1" spans="1:5">
      <c r="A2393" s="97" t="s">
        <v>476</v>
      </c>
      <c r="B2393" s="97" t="s">
        <v>477</v>
      </c>
      <c r="C2393" s="106">
        <v>0.08</v>
      </c>
      <c r="D2393" s="106">
        <v>0</v>
      </c>
      <c r="E2393" s="106">
        <v>0.08</v>
      </c>
    </row>
    <row r="2394" ht="15" hidden="1" spans="1:5">
      <c r="A2394" s="97" t="s">
        <v>476</v>
      </c>
      <c r="B2394" s="97" t="s">
        <v>477</v>
      </c>
      <c r="C2394" s="106">
        <v>0.248</v>
      </c>
      <c r="D2394" s="106">
        <v>0</v>
      </c>
      <c r="E2394" s="106">
        <v>0.248</v>
      </c>
    </row>
    <row r="2395" ht="15" hidden="1" spans="1:5">
      <c r="A2395" s="97" t="s">
        <v>476</v>
      </c>
      <c r="B2395" s="97" t="s">
        <v>477</v>
      </c>
      <c r="C2395" s="106">
        <v>0.12</v>
      </c>
      <c r="D2395" s="106">
        <v>0</v>
      </c>
      <c r="E2395" s="106">
        <v>0.12</v>
      </c>
    </row>
    <row r="2396" ht="15" hidden="1" spans="1:5">
      <c r="A2396" s="97" t="s">
        <v>476</v>
      </c>
      <c r="B2396" s="97" t="s">
        <v>477</v>
      </c>
      <c r="C2396" s="106">
        <v>0.008</v>
      </c>
      <c r="D2396" s="106">
        <v>0</v>
      </c>
      <c r="E2396" s="106">
        <v>0.008</v>
      </c>
    </row>
    <row r="2397" ht="15" hidden="1" spans="1:5">
      <c r="A2397" s="97" t="s">
        <v>476</v>
      </c>
      <c r="B2397" s="97" t="s">
        <v>477</v>
      </c>
      <c r="C2397" s="106">
        <v>0.144</v>
      </c>
      <c r="D2397" s="106">
        <v>0</v>
      </c>
      <c r="E2397" s="106">
        <v>0.144</v>
      </c>
    </row>
    <row r="2398" ht="15" hidden="1" spans="1:5">
      <c r="A2398" s="97" t="s">
        <v>476</v>
      </c>
      <c r="B2398" s="97" t="s">
        <v>477</v>
      </c>
      <c r="C2398" s="106">
        <v>0.136</v>
      </c>
      <c r="D2398" s="106">
        <v>0</v>
      </c>
      <c r="E2398" s="106">
        <v>0.136</v>
      </c>
    </row>
    <row r="2399" ht="15" hidden="1" spans="1:5">
      <c r="A2399" s="97" t="s">
        <v>476</v>
      </c>
      <c r="B2399" s="97" t="s">
        <v>477</v>
      </c>
      <c r="C2399" s="106">
        <v>0.192</v>
      </c>
      <c r="D2399" s="106">
        <v>0</v>
      </c>
      <c r="E2399" s="106">
        <v>0.192</v>
      </c>
    </row>
    <row r="2400" ht="15" hidden="1" spans="1:5">
      <c r="A2400" s="97" t="s">
        <v>476</v>
      </c>
      <c r="B2400" s="97" t="s">
        <v>477</v>
      </c>
      <c r="C2400" s="106">
        <v>0.144</v>
      </c>
      <c r="D2400" s="106">
        <v>0</v>
      </c>
      <c r="E2400" s="106">
        <v>0.144</v>
      </c>
    </row>
    <row r="2401" ht="15" hidden="1" spans="1:5">
      <c r="A2401" s="97" t="s">
        <v>476</v>
      </c>
      <c r="B2401" s="97" t="s">
        <v>477</v>
      </c>
      <c r="C2401" s="106">
        <v>0.088</v>
      </c>
      <c r="D2401" s="106">
        <v>0</v>
      </c>
      <c r="E2401" s="106">
        <v>0.088</v>
      </c>
    </row>
    <row r="2402" ht="15" hidden="1" spans="1:5">
      <c r="A2402" s="97" t="s">
        <v>476</v>
      </c>
      <c r="B2402" s="97" t="s">
        <v>477</v>
      </c>
      <c r="C2402" s="106">
        <v>0.104</v>
      </c>
      <c r="D2402" s="106">
        <v>0</v>
      </c>
      <c r="E2402" s="106">
        <v>0.104</v>
      </c>
    </row>
    <row r="2403" ht="15" hidden="1" spans="1:5">
      <c r="A2403" s="97" t="s">
        <v>476</v>
      </c>
      <c r="B2403" s="97" t="s">
        <v>477</v>
      </c>
      <c r="C2403" s="106">
        <v>0.088</v>
      </c>
      <c r="D2403" s="106">
        <v>0</v>
      </c>
      <c r="E2403" s="106">
        <v>0.088</v>
      </c>
    </row>
    <row r="2404" ht="15" hidden="1" spans="1:5">
      <c r="A2404" s="97" t="s">
        <v>476</v>
      </c>
      <c r="B2404" s="97" t="s">
        <v>477</v>
      </c>
      <c r="C2404" s="106">
        <v>0.088</v>
      </c>
      <c r="D2404" s="106">
        <v>0</v>
      </c>
      <c r="E2404" s="106">
        <v>0.088</v>
      </c>
    </row>
    <row r="2405" ht="15" hidden="1" spans="1:5">
      <c r="A2405" s="97" t="s">
        <v>476</v>
      </c>
      <c r="B2405" s="97" t="s">
        <v>477</v>
      </c>
      <c r="C2405" s="106">
        <v>0.072</v>
      </c>
      <c r="D2405" s="106">
        <v>0</v>
      </c>
      <c r="E2405" s="106">
        <v>0.072</v>
      </c>
    </row>
    <row r="2406" ht="15" hidden="1" spans="1:5">
      <c r="A2406" s="97" t="s">
        <v>476</v>
      </c>
      <c r="B2406" s="97" t="s">
        <v>477</v>
      </c>
      <c r="C2406" s="106">
        <v>0.088</v>
      </c>
      <c r="D2406" s="106">
        <v>0</v>
      </c>
      <c r="E2406" s="106">
        <v>0.088</v>
      </c>
    </row>
    <row r="2407" ht="15" hidden="1" spans="1:5">
      <c r="A2407" s="97" t="s">
        <v>476</v>
      </c>
      <c r="B2407" s="97" t="s">
        <v>477</v>
      </c>
      <c r="C2407" s="106">
        <v>0.072</v>
      </c>
      <c r="D2407" s="106">
        <v>0</v>
      </c>
      <c r="E2407" s="106">
        <v>0.072</v>
      </c>
    </row>
    <row r="2408" ht="15" hidden="1" spans="1:5">
      <c r="A2408" s="97" t="s">
        <v>476</v>
      </c>
      <c r="B2408" s="97" t="s">
        <v>477</v>
      </c>
      <c r="C2408" s="106">
        <v>0.048</v>
      </c>
      <c r="D2408" s="106">
        <v>0</v>
      </c>
      <c r="E2408" s="106">
        <v>0.048</v>
      </c>
    </row>
    <row r="2409" ht="15" hidden="1" spans="1:5">
      <c r="A2409" s="97" t="s">
        <v>476</v>
      </c>
      <c r="B2409" s="97" t="s">
        <v>477</v>
      </c>
      <c r="C2409" s="106">
        <v>0.048</v>
      </c>
      <c r="D2409" s="106">
        <v>0</v>
      </c>
      <c r="E2409" s="106">
        <v>0.048</v>
      </c>
    </row>
    <row r="2410" ht="15" hidden="1" spans="1:5">
      <c r="A2410" s="97" t="s">
        <v>476</v>
      </c>
      <c r="B2410" s="97" t="s">
        <v>477</v>
      </c>
      <c r="C2410" s="106">
        <v>0.024</v>
      </c>
      <c r="D2410" s="106">
        <v>0</v>
      </c>
      <c r="E2410" s="106">
        <v>0.024</v>
      </c>
    </row>
    <row r="2411" ht="15" hidden="1" spans="1:5">
      <c r="A2411" s="97" t="s">
        <v>476</v>
      </c>
      <c r="B2411" s="97" t="s">
        <v>477</v>
      </c>
      <c r="C2411" s="106">
        <v>0.056</v>
      </c>
      <c r="D2411" s="106">
        <v>0</v>
      </c>
      <c r="E2411" s="106">
        <v>0.056</v>
      </c>
    </row>
    <row r="2412" ht="15" hidden="1" spans="1:5">
      <c r="A2412" s="97" t="s">
        <v>476</v>
      </c>
      <c r="B2412" s="97" t="s">
        <v>477</v>
      </c>
      <c r="C2412" s="106">
        <v>0.024</v>
      </c>
      <c r="D2412" s="106">
        <v>0</v>
      </c>
      <c r="E2412" s="106">
        <v>0.024</v>
      </c>
    </row>
    <row r="2413" ht="15" hidden="1" spans="1:5">
      <c r="A2413" s="97" t="s">
        <v>476</v>
      </c>
      <c r="B2413" s="97" t="s">
        <v>477</v>
      </c>
      <c r="C2413" s="106">
        <v>0.048</v>
      </c>
      <c r="D2413" s="106">
        <v>0</v>
      </c>
      <c r="E2413" s="106">
        <v>0.048</v>
      </c>
    </row>
    <row r="2414" ht="15" hidden="1" spans="1:5">
      <c r="A2414" s="97" t="s">
        <v>476</v>
      </c>
      <c r="B2414" s="97" t="s">
        <v>477</v>
      </c>
      <c r="C2414" s="106">
        <v>0.072</v>
      </c>
      <c r="D2414" s="106">
        <v>0</v>
      </c>
      <c r="E2414" s="106">
        <v>0.072</v>
      </c>
    </row>
    <row r="2415" ht="15" hidden="1" spans="1:5">
      <c r="A2415" s="97" t="s">
        <v>476</v>
      </c>
      <c r="B2415" s="97" t="s">
        <v>477</v>
      </c>
      <c r="C2415" s="106">
        <v>0.032</v>
      </c>
      <c r="D2415" s="106">
        <v>0</v>
      </c>
      <c r="E2415" s="106">
        <v>0.032</v>
      </c>
    </row>
    <row r="2416" ht="15" hidden="1" spans="1:5">
      <c r="A2416" s="97" t="s">
        <v>476</v>
      </c>
      <c r="B2416" s="97" t="s">
        <v>477</v>
      </c>
      <c r="C2416" s="106">
        <v>0.024</v>
      </c>
      <c r="D2416" s="106">
        <v>0</v>
      </c>
      <c r="E2416" s="106">
        <v>0.024</v>
      </c>
    </row>
    <row r="2417" ht="15" hidden="1" spans="1:5">
      <c r="A2417" s="97" t="s">
        <v>476</v>
      </c>
      <c r="B2417" s="97" t="s">
        <v>477</v>
      </c>
      <c r="C2417" s="106">
        <v>0.24</v>
      </c>
      <c r="D2417" s="106">
        <v>0</v>
      </c>
      <c r="E2417" s="106">
        <v>0.24</v>
      </c>
    </row>
    <row r="2418" ht="15" hidden="1" spans="1:5">
      <c r="A2418" s="97" t="s">
        <v>476</v>
      </c>
      <c r="B2418" s="97" t="s">
        <v>477</v>
      </c>
      <c r="C2418" s="106">
        <v>0.104</v>
      </c>
      <c r="D2418" s="106">
        <v>0</v>
      </c>
      <c r="E2418" s="106">
        <v>0.104</v>
      </c>
    </row>
    <row r="2419" ht="15" hidden="1" spans="1:5">
      <c r="A2419" s="97" t="s">
        <v>476</v>
      </c>
      <c r="B2419" s="97" t="s">
        <v>477</v>
      </c>
      <c r="C2419" s="106">
        <v>0.056</v>
      </c>
      <c r="D2419" s="106">
        <v>0</v>
      </c>
      <c r="E2419" s="106">
        <v>0.056</v>
      </c>
    </row>
    <row r="2420" ht="15" hidden="1" spans="1:5">
      <c r="A2420" s="97" t="s">
        <v>476</v>
      </c>
      <c r="B2420" s="97" t="s">
        <v>477</v>
      </c>
      <c r="C2420" s="106">
        <v>0.208</v>
      </c>
      <c r="D2420" s="106">
        <v>0</v>
      </c>
      <c r="E2420" s="106">
        <v>0.208</v>
      </c>
    </row>
    <row r="2421" ht="15" hidden="1" spans="1:5">
      <c r="A2421" s="97" t="s">
        <v>476</v>
      </c>
      <c r="B2421" s="97" t="s">
        <v>477</v>
      </c>
      <c r="C2421" s="106">
        <v>0.072</v>
      </c>
      <c r="D2421" s="106">
        <v>0</v>
      </c>
      <c r="E2421" s="106">
        <v>0.072</v>
      </c>
    </row>
    <row r="2422" ht="15" hidden="1" spans="1:5">
      <c r="A2422" s="97" t="s">
        <v>476</v>
      </c>
      <c r="B2422" s="97" t="s">
        <v>477</v>
      </c>
      <c r="C2422" s="106">
        <v>0.208</v>
      </c>
      <c r="D2422" s="106">
        <v>0</v>
      </c>
      <c r="E2422" s="106">
        <v>0.208</v>
      </c>
    </row>
    <row r="2423" ht="15" hidden="1" spans="1:5">
      <c r="A2423" s="97" t="s">
        <v>476</v>
      </c>
      <c r="B2423" s="97" t="s">
        <v>477</v>
      </c>
      <c r="C2423" s="106">
        <v>0.056</v>
      </c>
      <c r="D2423" s="106">
        <v>0</v>
      </c>
      <c r="E2423" s="106">
        <v>0.056</v>
      </c>
    </row>
    <row r="2424" ht="15" hidden="1" spans="1:5">
      <c r="A2424" s="97" t="s">
        <v>476</v>
      </c>
      <c r="B2424" s="97" t="s">
        <v>477</v>
      </c>
      <c r="C2424" s="106">
        <v>0.208</v>
      </c>
      <c r="D2424" s="106">
        <v>0</v>
      </c>
      <c r="E2424" s="106">
        <v>0.208</v>
      </c>
    </row>
    <row r="2425" ht="15" hidden="1" spans="1:5">
      <c r="A2425" s="97" t="s">
        <v>476</v>
      </c>
      <c r="B2425" s="97" t="s">
        <v>477</v>
      </c>
      <c r="C2425" s="106">
        <v>0.176</v>
      </c>
      <c r="D2425" s="106">
        <v>0</v>
      </c>
      <c r="E2425" s="106">
        <v>0.176</v>
      </c>
    </row>
    <row r="2426" ht="15" hidden="1" spans="1:5">
      <c r="A2426" s="97" t="s">
        <v>476</v>
      </c>
      <c r="B2426" s="97" t="s">
        <v>477</v>
      </c>
      <c r="C2426" s="106">
        <v>0.04</v>
      </c>
      <c r="D2426" s="106">
        <v>0</v>
      </c>
      <c r="E2426" s="106">
        <v>0.04</v>
      </c>
    </row>
    <row r="2427" ht="15" hidden="1" spans="1:5">
      <c r="A2427" s="97" t="s">
        <v>476</v>
      </c>
      <c r="B2427" s="97" t="s">
        <v>477</v>
      </c>
      <c r="C2427" s="106">
        <v>0.176</v>
      </c>
      <c r="D2427" s="106">
        <v>0</v>
      </c>
      <c r="E2427" s="106">
        <v>0.176</v>
      </c>
    </row>
    <row r="2428" ht="15" hidden="1" spans="1:5">
      <c r="A2428" s="97" t="s">
        <v>476</v>
      </c>
      <c r="B2428" s="97" t="s">
        <v>477</v>
      </c>
      <c r="C2428" s="106">
        <v>0.064</v>
      </c>
      <c r="D2428" s="106">
        <v>0</v>
      </c>
      <c r="E2428" s="106">
        <v>0.064</v>
      </c>
    </row>
    <row r="2429" ht="15" hidden="1" spans="1:5">
      <c r="A2429" s="97" t="s">
        <v>476</v>
      </c>
      <c r="B2429" s="97" t="s">
        <v>477</v>
      </c>
      <c r="C2429" s="106">
        <v>0.064</v>
      </c>
      <c r="D2429" s="106">
        <v>0</v>
      </c>
      <c r="E2429" s="106">
        <v>0.064</v>
      </c>
    </row>
    <row r="2430" ht="15" hidden="1" spans="1:5">
      <c r="A2430" s="97" t="s">
        <v>476</v>
      </c>
      <c r="B2430" s="97" t="s">
        <v>477</v>
      </c>
      <c r="C2430" s="106">
        <v>0.152</v>
      </c>
      <c r="D2430" s="106">
        <v>0</v>
      </c>
      <c r="E2430" s="106">
        <v>0.152</v>
      </c>
    </row>
    <row r="2431" ht="15" hidden="1" spans="1:5">
      <c r="A2431" s="97" t="s">
        <v>476</v>
      </c>
      <c r="B2431" s="97" t="s">
        <v>477</v>
      </c>
      <c r="C2431" s="106">
        <v>0.064</v>
      </c>
      <c r="D2431" s="106">
        <v>0</v>
      </c>
      <c r="E2431" s="106">
        <v>0.064</v>
      </c>
    </row>
    <row r="2432" ht="15" hidden="1" spans="1:5">
      <c r="A2432" s="97" t="s">
        <v>476</v>
      </c>
      <c r="B2432" s="97" t="s">
        <v>477</v>
      </c>
      <c r="C2432" s="106">
        <v>0.144</v>
      </c>
      <c r="D2432" s="106">
        <v>0</v>
      </c>
      <c r="E2432" s="106">
        <v>0.144</v>
      </c>
    </row>
    <row r="2433" ht="15" hidden="1" spans="1:5">
      <c r="A2433" s="97" t="s">
        <v>476</v>
      </c>
      <c r="B2433" s="97" t="s">
        <v>477</v>
      </c>
      <c r="C2433" s="106">
        <v>0.136</v>
      </c>
      <c r="D2433" s="106">
        <v>0</v>
      </c>
      <c r="E2433" s="106">
        <v>0.136</v>
      </c>
    </row>
    <row r="2434" ht="15" hidden="1" spans="1:5">
      <c r="A2434" s="97" t="s">
        <v>476</v>
      </c>
      <c r="B2434" s="97" t="s">
        <v>477</v>
      </c>
      <c r="C2434" s="106">
        <v>0.04</v>
      </c>
      <c r="D2434" s="106">
        <v>0</v>
      </c>
      <c r="E2434" s="106">
        <v>0.04</v>
      </c>
    </row>
    <row r="2435" ht="15" hidden="1" spans="1:5">
      <c r="A2435" s="97" t="s">
        <v>476</v>
      </c>
      <c r="B2435" s="97" t="s">
        <v>477</v>
      </c>
      <c r="C2435" s="106">
        <v>0.144</v>
      </c>
      <c r="D2435" s="106">
        <v>0</v>
      </c>
      <c r="E2435" s="106">
        <v>0.144</v>
      </c>
    </row>
    <row r="2436" ht="15" hidden="1" spans="1:5">
      <c r="A2436" s="97" t="s">
        <v>476</v>
      </c>
      <c r="B2436" s="97" t="s">
        <v>477</v>
      </c>
      <c r="C2436" s="106">
        <v>0.04</v>
      </c>
      <c r="D2436" s="106">
        <v>0</v>
      </c>
      <c r="E2436" s="106">
        <v>0.04</v>
      </c>
    </row>
    <row r="2437" ht="15" hidden="1" spans="1:5">
      <c r="A2437" s="97" t="s">
        <v>476</v>
      </c>
      <c r="B2437" s="97" t="s">
        <v>477</v>
      </c>
      <c r="C2437" s="106">
        <v>0.136</v>
      </c>
      <c r="D2437" s="106">
        <v>0</v>
      </c>
      <c r="E2437" s="106">
        <v>0.136</v>
      </c>
    </row>
    <row r="2438" ht="15" hidden="1" spans="1:5">
      <c r="A2438" s="97" t="s">
        <v>476</v>
      </c>
      <c r="B2438" s="97" t="s">
        <v>477</v>
      </c>
      <c r="C2438" s="106">
        <v>0.04</v>
      </c>
      <c r="D2438" s="106">
        <v>0</v>
      </c>
      <c r="E2438" s="106">
        <v>0.04</v>
      </c>
    </row>
    <row r="2439" ht="28.5" customHeight="1" spans="1:5">
      <c r="A2439" s="97" t="s">
        <v>478</v>
      </c>
      <c r="B2439" s="97" t="s">
        <v>479</v>
      </c>
      <c r="C2439" s="106">
        <f>SUM(C2440,C2441,C2442,C2443,C2444,C2445,C2446,C2447,C2448,C2449,C2450,C2451,C2452,C2453,C2454,C2455,C2456,C2457,C2458,C2459,C2460,C2461,C2462,C2463,C2464,C2465,C2466,C2467,C2468,C2469,C2470,C2471,C2472,C2473,C2474,C2475,C2476,C2477,C2478,C2479,C2480,C2481,C2482,C2483,C2484,C2485,C2486,C2487,C2488,C2489,C2490,C2491,C2492,C2493,C2494,C2495,C2496,C2497,C2498,C2499,C2500,C2501,C2502,C2503,C2504,C2505,C2506,C2507,C2508,C2509,C2510,C2511,C2512,C2513,C2514,C2515,C2516,C2517,C2518,C2519,C2520,C2521,C2522,C2523,C2524,C2525,C2526,C2527,C2528,C2529,C2530,C2531,C2532,C2533,C2534,C2535,C2536,C2537,C2538,C2539,C2540,C2541,C2542,C2543,C2544,C2545,C2546,C2547,C2548,C2549,C2550,C2551,C2552,C2553,C2554,C2555,C2556,C2557,C2558,C2559,C2560,C2561)</f>
        <v>14.104</v>
      </c>
      <c r="D2439" s="106">
        <f>SUM(D2440,D2441,D2442,D2443,D2444,D2445,D2446,D2447,D2448,D2449,D2450,D2451,D2452,D2453,D2454,D2455,D2456,D2457,D2458,D2459,D2460,D2461,D2462,D2463,D2464,D2465,D2466,D2467,D2468,D2469,D2470,D2471,D2472,D2473,D2474,D2475,D2476,D2477,D2478,D2479,D2480,D2481,D2482,D2483,D2484,D2485,D2486,D2487,D2488,D2489,D2490,D2491,D2492,D2493,D2494,D2495,D2496,D2497,D2498,D2499,D2500,D2501,D2502,D2503,D2504,D2505,D2506,D2507,D2508,D2509,D2510,D2511,D2512,D2513,D2514,D2515,D2516,D2517,D2518,D2519,D2520,D2521,D2522,D2523,D2524,D2525,D2526,D2527,D2528,D2529,D2530,D2531,D2532,D2533,D2534,D2535,D2536,D2537,D2538,D2539,D2540,D2541,D2542,D2543,D2544,D2545,D2546,D2547,D2548,D2549,D2550,D2551,D2552,D2553,D2554,D2555,D2556,D2557,D2558,D2559,D2560,D2561)</f>
        <v>0</v>
      </c>
      <c r="E2439" s="106">
        <f>SUM(E2440,E2441,E2442,E2443,E2444,E2445,E2446,E2447,E2448,E2449,E2450,E2451,E2452,E2453,E2454,E2455,E2456,E2457,E2458,E2459,E2460,E2461,E2462,E2463,E2464,E2465,E2466,E2467,E2468,E2469,E2470,E2471,E2472,E2473,E2474,E2475,E2476,E2477,E2478,E2479,E2480,E2481,E2482,E2483,E2484,E2485,E2486,E2487,E2488,E2489,E2490,E2491,E2492,E2493,E2494,E2495,E2496,E2497,E2498,E2499,E2500,E2501,E2502,E2503,E2504,E2505,E2506,E2507,E2508,E2509,E2510,E2511,E2512,E2513,E2514,E2515,E2516,E2517,E2518,E2519,E2520,E2521,E2522,E2523,E2524,E2525,E2526,E2527,E2528,E2529,E2530,E2531,E2532,E2533,E2534,E2535,E2536,E2537,E2538,E2539,E2540,E2541,E2542,E2543,E2544,E2545,E2546,E2547,E2548,E2549,E2550,E2551,E2552,E2553,E2554,E2555,E2556,E2557,E2558,E2559,E2560,E2561)</f>
        <v>14.104</v>
      </c>
    </row>
    <row r="2440" ht="15" hidden="1" spans="1:5">
      <c r="A2440" s="97" t="s">
        <v>478</v>
      </c>
      <c r="B2440" s="97" t="s">
        <v>479</v>
      </c>
      <c r="C2440" s="106">
        <v>0.12</v>
      </c>
      <c r="D2440" s="106">
        <v>0</v>
      </c>
      <c r="E2440" s="106">
        <v>0.12</v>
      </c>
    </row>
    <row r="2441" ht="15" hidden="1" spans="1:5">
      <c r="A2441" s="97" t="s">
        <v>478</v>
      </c>
      <c r="B2441" s="97" t="s">
        <v>479</v>
      </c>
      <c r="C2441" s="106">
        <v>0.168</v>
      </c>
      <c r="D2441" s="106">
        <v>0</v>
      </c>
      <c r="E2441" s="106">
        <v>0.168</v>
      </c>
    </row>
    <row r="2442" ht="15" hidden="1" spans="1:5">
      <c r="A2442" s="97" t="s">
        <v>478</v>
      </c>
      <c r="B2442" s="97" t="s">
        <v>479</v>
      </c>
      <c r="C2442" s="106">
        <v>0.104</v>
      </c>
      <c r="D2442" s="106">
        <v>0</v>
      </c>
      <c r="E2442" s="106">
        <v>0.104</v>
      </c>
    </row>
    <row r="2443" ht="15" hidden="1" spans="1:5">
      <c r="A2443" s="97" t="s">
        <v>478</v>
      </c>
      <c r="B2443" s="97" t="s">
        <v>479</v>
      </c>
      <c r="C2443" s="106">
        <v>0.096</v>
      </c>
      <c r="D2443" s="106">
        <v>0</v>
      </c>
      <c r="E2443" s="106">
        <v>0.096</v>
      </c>
    </row>
    <row r="2444" ht="15" hidden="1" spans="1:5">
      <c r="A2444" s="97" t="s">
        <v>478</v>
      </c>
      <c r="B2444" s="97" t="s">
        <v>479</v>
      </c>
      <c r="C2444" s="106">
        <v>0.24</v>
      </c>
      <c r="D2444" s="106">
        <v>0</v>
      </c>
      <c r="E2444" s="106">
        <v>0.24</v>
      </c>
    </row>
    <row r="2445" ht="15" hidden="1" spans="1:5">
      <c r="A2445" s="97" t="s">
        <v>478</v>
      </c>
      <c r="B2445" s="97" t="s">
        <v>479</v>
      </c>
      <c r="C2445" s="106">
        <v>0.104</v>
      </c>
      <c r="D2445" s="106">
        <v>0</v>
      </c>
      <c r="E2445" s="106">
        <v>0.104</v>
      </c>
    </row>
    <row r="2446" ht="15" hidden="1" spans="1:5">
      <c r="A2446" s="97" t="s">
        <v>478</v>
      </c>
      <c r="B2446" s="97" t="s">
        <v>479</v>
      </c>
      <c r="C2446" s="106">
        <v>0.04</v>
      </c>
      <c r="D2446" s="106">
        <v>0</v>
      </c>
      <c r="E2446" s="106">
        <v>0.04</v>
      </c>
    </row>
    <row r="2447" ht="15" hidden="1" spans="1:5">
      <c r="A2447" s="97" t="s">
        <v>478</v>
      </c>
      <c r="B2447" s="97" t="s">
        <v>479</v>
      </c>
      <c r="C2447" s="106">
        <v>0.048</v>
      </c>
      <c r="D2447" s="106">
        <v>0</v>
      </c>
      <c r="E2447" s="106">
        <v>0.048</v>
      </c>
    </row>
    <row r="2448" ht="15" hidden="1" spans="1:5">
      <c r="A2448" s="97" t="s">
        <v>478</v>
      </c>
      <c r="B2448" s="97" t="s">
        <v>479</v>
      </c>
      <c r="C2448" s="106">
        <v>0.12</v>
      </c>
      <c r="D2448" s="106">
        <v>0</v>
      </c>
      <c r="E2448" s="106">
        <v>0.12</v>
      </c>
    </row>
    <row r="2449" ht="15" hidden="1" spans="1:5">
      <c r="A2449" s="97" t="s">
        <v>478</v>
      </c>
      <c r="B2449" s="97" t="s">
        <v>479</v>
      </c>
      <c r="C2449" s="106">
        <v>0.032</v>
      </c>
      <c r="D2449" s="106">
        <v>0</v>
      </c>
      <c r="E2449" s="106">
        <v>0.032</v>
      </c>
    </row>
    <row r="2450" ht="15" hidden="1" spans="1:5">
      <c r="A2450" s="97" t="s">
        <v>478</v>
      </c>
      <c r="B2450" s="97" t="s">
        <v>479</v>
      </c>
      <c r="C2450" s="106">
        <v>0.12</v>
      </c>
      <c r="D2450" s="106">
        <v>0</v>
      </c>
      <c r="E2450" s="106">
        <v>0.12</v>
      </c>
    </row>
    <row r="2451" ht="15" hidden="1" spans="1:5">
      <c r="A2451" s="97" t="s">
        <v>478</v>
      </c>
      <c r="B2451" s="97" t="s">
        <v>479</v>
      </c>
      <c r="C2451" s="106">
        <v>0.12</v>
      </c>
      <c r="D2451" s="106">
        <v>0</v>
      </c>
      <c r="E2451" s="106">
        <v>0.12</v>
      </c>
    </row>
    <row r="2452" ht="15" hidden="1" spans="1:5">
      <c r="A2452" s="97" t="s">
        <v>478</v>
      </c>
      <c r="B2452" s="97" t="s">
        <v>479</v>
      </c>
      <c r="C2452" s="106">
        <v>0.048</v>
      </c>
      <c r="D2452" s="106">
        <v>0</v>
      </c>
      <c r="E2452" s="106">
        <v>0.048</v>
      </c>
    </row>
    <row r="2453" ht="15" hidden="1" spans="1:5">
      <c r="A2453" s="97" t="s">
        <v>478</v>
      </c>
      <c r="B2453" s="97" t="s">
        <v>479</v>
      </c>
      <c r="C2453" s="106">
        <v>0.28</v>
      </c>
      <c r="D2453" s="106">
        <v>0</v>
      </c>
      <c r="E2453" s="106">
        <v>0.28</v>
      </c>
    </row>
    <row r="2454" ht="15" hidden="1" spans="1:5">
      <c r="A2454" s="97" t="s">
        <v>478</v>
      </c>
      <c r="B2454" s="97" t="s">
        <v>479</v>
      </c>
      <c r="C2454" s="106">
        <v>0.072</v>
      </c>
      <c r="D2454" s="106">
        <v>0</v>
      </c>
      <c r="E2454" s="106">
        <v>0.072</v>
      </c>
    </row>
    <row r="2455" ht="15" hidden="1" spans="1:5">
      <c r="A2455" s="97" t="s">
        <v>478</v>
      </c>
      <c r="B2455" s="97" t="s">
        <v>479</v>
      </c>
      <c r="C2455" s="106">
        <v>0.064</v>
      </c>
      <c r="D2455" s="106">
        <v>0</v>
      </c>
      <c r="E2455" s="106">
        <v>0.064</v>
      </c>
    </row>
    <row r="2456" ht="15" hidden="1" spans="1:5">
      <c r="A2456" s="97" t="s">
        <v>478</v>
      </c>
      <c r="B2456" s="97" t="s">
        <v>479</v>
      </c>
      <c r="C2456" s="106">
        <v>0.056</v>
      </c>
      <c r="D2456" s="106">
        <v>0</v>
      </c>
      <c r="E2456" s="106">
        <v>0.056</v>
      </c>
    </row>
    <row r="2457" ht="15" hidden="1" spans="1:5">
      <c r="A2457" s="97" t="s">
        <v>478</v>
      </c>
      <c r="B2457" s="97" t="s">
        <v>479</v>
      </c>
      <c r="C2457" s="106">
        <v>0.168</v>
      </c>
      <c r="D2457" s="106">
        <v>0</v>
      </c>
      <c r="E2457" s="106">
        <v>0.168</v>
      </c>
    </row>
    <row r="2458" ht="15" hidden="1" spans="1:5">
      <c r="A2458" s="97" t="s">
        <v>478</v>
      </c>
      <c r="B2458" s="97" t="s">
        <v>479</v>
      </c>
      <c r="C2458" s="106">
        <v>0.128</v>
      </c>
      <c r="D2458" s="106">
        <v>0</v>
      </c>
      <c r="E2458" s="106">
        <v>0.128</v>
      </c>
    </row>
    <row r="2459" ht="15" hidden="1" spans="1:5">
      <c r="A2459" s="97" t="s">
        <v>478</v>
      </c>
      <c r="B2459" s="97" t="s">
        <v>479</v>
      </c>
      <c r="C2459" s="106">
        <v>0.024</v>
      </c>
      <c r="D2459" s="106">
        <v>0</v>
      </c>
      <c r="E2459" s="106">
        <v>0.024</v>
      </c>
    </row>
    <row r="2460" ht="15" hidden="1" spans="1:5">
      <c r="A2460" s="97" t="s">
        <v>478</v>
      </c>
      <c r="B2460" s="97" t="s">
        <v>479</v>
      </c>
      <c r="C2460" s="106">
        <v>0.104</v>
      </c>
      <c r="D2460" s="106">
        <v>0</v>
      </c>
      <c r="E2460" s="106">
        <v>0.104</v>
      </c>
    </row>
    <row r="2461" ht="15" hidden="1" spans="1:5">
      <c r="A2461" s="97" t="s">
        <v>478</v>
      </c>
      <c r="B2461" s="97" t="s">
        <v>479</v>
      </c>
      <c r="C2461" s="106">
        <v>1.72</v>
      </c>
      <c r="D2461" s="106">
        <v>0</v>
      </c>
      <c r="E2461" s="106">
        <v>1.72</v>
      </c>
    </row>
    <row r="2462" ht="15" hidden="1" spans="1:5">
      <c r="A2462" s="97" t="s">
        <v>478</v>
      </c>
      <c r="B2462" s="97" t="s">
        <v>479</v>
      </c>
      <c r="C2462" s="106">
        <v>0.056</v>
      </c>
      <c r="D2462" s="106">
        <v>0</v>
      </c>
      <c r="E2462" s="106">
        <v>0.056</v>
      </c>
    </row>
    <row r="2463" ht="15" hidden="1" spans="1:5">
      <c r="A2463" s="97" t="s">
        <v>478</v>
      </c>
      <c r="B2463" s="97" t="s">
        <v>479</v>
      </c>
      <c r="C2463" s="106">
        <v>0.064</v>
      </c>
      <c r="D2463" s="106">
        <v>0</v>
      </c>
      <c r="E2463" s="106">
        <v>0.064</v>
      </c>
    </row>
    <row r="2464" ht="15" hidden="1" spans="1:5">
      <c r="A2464" s="97" t="s">
        <v>478</v>
      </c>
      <c r="B2464" s="97" t="s">
        <v>479</v>
      </c>
      <c r="C2464" s="106">
        <v>0.032</v>
      </c>
      <c r="D2464" s="106">
        <v>0</v>
      </c>
      <c r="E2464" s="106">
        <v>0.032</v>
      </c>
    </row>
    <row r="2465" ht="15" hidden="1" spans="1:5">
      <c r="A2465" s="97" t="s">
        <v>478</v>
      </c>
      <c r="B2465" s="97" t="s">
        <v>479</v>
      </c>
      <c r="C2465" s="106">
        <v>0.04</v>
      </c>
      <c r="D2465" s="106">
        <v>0</v>
      </c>
      <c r="E2465" s="106">
        <v>0.04</v>
      </c>
    </row>
    <row r="2466" ht="15" hidden="1" spans="1:5">
      <c r="A2466" s="97" t="s">
        <v>478</v>
      </c>
      <c r="B2466" s="97" t="s">
        <v>479</v>
      </c>
      <c r="C2466" s="106">
        <v>0.016</v>
      </c>
      <c r="D2466" s="106">
        <v>0</v>
      </c>
      <c r="E2466" s="106">
        <v>0.016</v>
      </c>
    </row>
    <row r="2467" ht="15" hidden="1" spans="1:5">
      <c r="A2467" s="97" t="s">
        <v>478</v>
      </c>
      <c r="B2467" s="97" t="s">
        <v>479</v>
      </c>
      <c r="C2467" s="106">
        <v>0.024</v>
      </c>
      <c r="D2467" s="106">
        <v>0</v>
      </c>
      <c r="E2467" s="106">
        <v>0.024</v>
      </c>
    </row>
    <row r="2468" ht="15" hidden="1" spans="1:5">
      <c r="A2468" s="97" t="s">
        <v>478</v>
      </c>
      <c r="B2468" s="97" t="s">
        <v>479</v>
      </c>
      <c r="C2468" s="106">
        <v>0.008</v>
      </c>
      <c r="D2468" s="106">
        <v>0</v>
      </c>
      <c r="E2468" s="106">
        <v>0.008</v>
      </c>
    </row>
    <row r="2469" ht="15" hidden="1" spans="1:5">
      <c r="A2469" s="97" t="s">
        <v>478</v>
      </c>
      <c r="B2469" s="97" t="s">
        <v>479</v>
      </c>
      <c r="C2469" s="106">
        <v>0.064</v>
      </c>
      <c r="D2469" s="106">
        <v>0</v>
      </c>
      <c r="E2469" s="106">
        <v>0.064</v>
      </c>
    </row>
    <row r="2470" ht="15" hidden="1" spans="1:5">
      <c r="A2470" s="97" t="s">
        <v>478</v>
      </c>
      <c r="B2470" s="97" t="s">
        <v>479</v>
      </c>
      <c r="C2470" s="106">
        <v>0.032</v>
      </c>
      <c r="D2470" s="106">
        <v>0</v>
      </c>
      <c r="E2470" s="106">
        <v>0.032</v>
      </c>
    </row>
    <row r="2471" ht="15" hidden="1" spans="1:5">
      <c r="A2471" s="97" t="s">
        <v>478</v>
      </c>
      <c r="B2471" s="97" t="s">
        <v>479</v>
      </c>
      <c r="C2471" s="106">
        <v>0.048</v>
      </c>
      <c r="D2471" s="106">
        <v>0</v>
      </c>
      <c r="E2471" s="106">
        <v>0.048</v>
      </c>
    </row>
    <row r="2472" ht="15" hidden="1" spans="1:5">
      <c r="A2472" s="97" t="s">
        <v>478</v>
      </c>
      <c r="B2472" s="97" t="s">
        <v>479</v>
      </c>
      <c r="C2472" s="106">
        <v>0.072</v>
      </c>
      <c r="D2472" s="106">
        <v>0</v>
      </c>
      <c r="E2472" s="106">
        <v>0.072</v>
      </c>
    </row>
    <row r="2473" ht="15" hidden="1" spans="1:5">
      <c r="A2473" s="97" t="s">
        <v>478</v>
      </c>
      <c r="B2473" s="97" t="s">
        <v>479</v>
      </c>
      <c r="C2473" s="106">
        <v>0.096</v>
      </c>
      <c r="D2473" s="106">
        <v>0</v>
      </c>
      <c r="E2473" s="106">
        <v>0.096</v>
      </c>
    </row>
    <row r="2474" ht="15" hidden="1" spans="1:5">
      <c r="A2474" s="97" t="s">
        <v>478</v>
      </c>
      <c r="B2474" s="97" t="s">
        <v>479</v>
      </c>
      <c r="C2474" s="106">
        <v>0.12</v>
      </c>
      <c r="D2474" s="106">
        <v>0</v>
      </c>
      <c r="E2474" s="106">
        <v>0.12</v>
      </c>
    </row>
    <row r="2475" ht="15" hidden="1" spans="1:5">
      <c r="A2475" s="97" t="s">
        <v>478</v>
      </c>
      <c r="B2475" s="97" t="s">
        <v>479</v>
      </c>
      <c r="C2475" s="106">
        <v>0.016</v>
      </c>
      <c r="D2475" s="106">
        <v>0</v>
      </c>
      <c r="E2475" s="106">
        <v>0.016</v>
      </c>
    </row>
    <row r="2476" ht="15" hidden="1" spans="1:5">
      <c r="A2476" s="97" t="s">
        <v>478</v>
      </c>
      <c r="B2476" s="97" t="s">
        <v>479</v>
      </c>
      <c r="C2476" s="106">
        <v>0.032</v>
      </c>
      <c r="D2476" s="106">
        <v>0</v>
      </c>
      <c r="E2476" s="106">
        <v>0.032</v>
      </c>
    </row>
    <row r="2477" ht="15" hidden="1" spans="1:5">
      <c r="A2477" s="97" t="s">
        <v>478</v>
      </c>
      <c r="B2477" s="97" t="s">
        <v>479</v>
      </c>
      <c r="C2477" s="106">
        <v>0.056</v>
      </c>
      <c r="D2477" s="106">
        <v>0</v>
      </c>
      <c r="E2477" s="106">
        <v>0.056</v>
      </c>
    </row>
    <row r="2478" ht="15" hidden="1" spans="1:5">
      <c r="A2478" s="97" t="s">
        <v>478</v>
      </c>
      <c r="B2478" s="97" t="s">
        <v>479</v>
      </c>
      <c r="C2478" s="106">
        <v>0.056</v>
      </c>
      <c r="D2478" s="106">
        <v>0</v>
      </c>
      <c r="E2478" s="106">
        <v>0.056</v>
      </c>
    </row>
    <row r="2479" ht="15" hidden="1" spans="1:5">
      <c r="A2479" s="97" t="s">
        <v>478</v>
      </c>
      <c r="B2479" s="97" t="s">
        <v>479</v>
      </c>
      <c r="C2479" s="106">
        <v>0.016</v>
      </c>
      <c r="D2479" s="106">
        <v>0</v>
      </c>
      <c r="E2479" s="106">
        <v>0.016</v>
      </c>
    </row>
    <row r="2480" ht="15" hidden="1" spans="1:5">
      <c r="A2480" s="97" t="s">
        <v>478</v>
      </c>
      <c r="B2480" s="97" t="s">
        <v>479</v>
      </c>
      <c r="C2480" s="106">
        <v>0.024</v>
      </c>
      <c r="D2480" s="106">
        <v>0</v>
      </c>
      <c r="E2480" s="106">
        <v>0.024</v>
      </c>
    </row>
    <row r="2481" ht="15" hidden="1" spans="1:5">
      <c r="A2481" s="97" t="s">
        <v>478</v>
      </c>
      <c r="B2481" s="97" t="s">
        <v>479</v>
      </c>
      <c r="C2481" s="106">
        <v>0.344</v>
      </c>
      <c r="D2481" s="106">
        <v>0</v>
      </c>
      <c r="E2481" s="106">
        <v>0.344</v>
      </c>
    </row>
    <row r="2482" ht="15" hidden="1" spans="1:5">
      <c r="A2482" s="97" t="s">
        <v>478</v>
      </c>
      <c r="B2482" s="97" t="s">
        <v>479</v>
      </c>
      <c r="C2482" s="106">
        <v>0.048</v>
      </c>
      <c r="D2482" s="106">
        <v>0</v>
      </c>
      <c r="E2482" s="106">
        <v>0.048</v>
      </c>
    </row>
    <row r="2483" ht="15" hidden="1" spans="1:5">
      <c r="A2483" s="97" t="s">
        <v>478</v>
      </c>
      <c r="B2483" s="97" t="s">
        <v>479</v>
      </c>
      <c r="C2483" s="106">
        <v>0.304</v>
      </c>
      <c r="D2483" s="106">
        <v>0</v>
      </c>
      <c r="E2483" s="106">
        <v>0.304</v>
      </c>
    </row>
    <row r="2484" ht="15" hidden="1" spans="1:5">
      <c r="A2484" s="97" t="s">
        <v>478</v>
      </c>
      <c r="B2484" s="97" t="s">
        <v>479</v>
      </c>
      <c r="C2484" s="106">
        <v>0.04</v>
      </c>
      <c r="D2484" s="106">
        <v>0</v>
      </c>
      <c r="E2484" s="106">
        <v>0.04</v>
      </c>
    </row>
    <row r="2485" ht="15" hidden="1" spans="1:5">
      <c r="A2485" s="97" t="s">
        <v>478</v>
      </c>
      <c r="B2485" s="97" t="s">
        <v>479</v>
      </c>
      <c r="C2485" s="106">
        <v>0.016</v>
      </c>
      <c r="D2485" s="106">
        <v>0</v>
      </c>
      <c r="E2485" s="106">
        <v>0.016</v>
      </c>
    </row>
    <row r="2486" ht="15" hidden="1" spans="1:5">
      <c r="A2486" s="97" t="s">
        <v>478</v>
      </c>
      <c r="B2486" s="97" t="s">
        <v>479</v>
      </c>
      <c r="C2486" s="106">
        <v>0.56</v>
      </c>
      <c r="D2486" s="106">
        <v>0</v>
      </c>
      <c r="E2486" s="106">
        <v>0.56</v>
      </c>
    </row>
    <row r="2487" ht="15" hidden="1" spans="1:5">
      <c r="A2487" s="97" t="s">
        <v>478</v>
      </c>
      <c r="B2487" s="97" t="s">
        <v>479</v>
      </c>
      <c r="C2487" s="106">
        <v>0.008</v>
      </c>
      <c r="D2487" s="106">
        <v>0</v>
      </c>
      <c r="E2487" s="106">
        <v>0.008</v>
      </c>
    </row>
    <row r="2488" ht="15" hidden="1" spans="1:5">
      <c r="A2488" s="97" t="s">
        <v>478</v>
      </c>
      <c r="B2488" s="97" t="s">
        <v>479</v>
      </c>
      <c r="C2488" s="106">
        <v>0.04</v>
      </c>
      <c r="D2488" s="106">
        <v>0</v>
      </c>
      <c r="E2488" s="106">
        <v>0.04</v>
      </c>
    </row>
    <row r="2489" ht="15" hidden="1" spans="1:5">
      <c r="A2489" s="97" t="s">
        <v>478</v>
      </c>
      <c r="B2489" s="97" t="s">
        <v>479</v>
      </c>
      <c r="C2489" s="106">
        <v>0.176</v>
      </c>
      <c r="D2489" s="106">
        <v>0</v>
      </c>
      <c r="E2489" s="106">
        <v>0.176</v>
      </c>
    </row>
    <row r="2490" ht="15" hidden="1" spans="1:5">
      <c r="A2490" s="97" t="s">
        <v>478</v>
      </c>
      <c r="B2490" s="97" t="s">
        <v>479</v>
      </c>
      <c r="C2490" s="106">
        <v>0.144</v>
      </c>
      <c r="D2490" s="106">
        <v>0</v>
      </c>
      <c r="E2490" s="106">
        <v>0.144</v>
      </c>
    </row>
    <row r="2491" ht="15" hidden="1" spans="1:5">
      <c r="A2491" s="97" t="s">
        <v>478</v>
      </c>
      <c r="B2491" s="97" t="s">
        <v>479</v>
      </c>
      <c r="C2491" s="106">
        <v>0.072</v>
      </c>
      <c r="D2491" s="106">
        <v>0</v>
      </c>
      <c r="E2491" s="106">
        <v>0.072</v>
      </c>
    </row>
    <row r="2492" ht="15" hidden="1" spans="1:5">
      <c r="A2492" s="97" t="s">
        <v>478</v>
      </c>
      <c r="B2492" s="97" t="s">
        <v>479</v>
      </c>
      <c r="C2492" s="106">
        <v>0.112</v>
      </c>
      <c r="D2492" s="106">
        <v>0</v>
      </c>
      <c r="E2492" s="106">
        <v>0.112</v>
      </c>
    </row>
    <row r="2493" ht="15" hidden="1" spans="1:5">
      <c r="A2493" s="97" t="s">
        <v>478</v>
      </c>
      <c r="B2493" s="97" t="s">
        <v>479</v>
      </c>
      <c r="C2493" s="106">
        <v>0.08</v>
      </c>
      <c r="D2493" s="106">
        <v>0</v>
      </c>
      <c r="E2493" s="106">
        <v>0.08</v>
      </c>
    </row>
    <row r="2494" ht="15" hidden="1" spans="1:5">
      <c r="A2494" s="97" t="s">
        <v>478</v>
      </c>
      <c r="B2494" s="97" t="s">
        <v>479</v>
      </c>
      <c r="C2494" s="106">
        <v>0.056</v>
      </c>
      <c r="D2494" s="106">
        <v>0</v>
      </c>
      <c r="E2494" s="106">
        <v>0.056</v>
      </c>
    </row>
    <row r="2495" ht="15" hidden="1" spans="1:5">
      <c r="A2495" s="97" t="s">
        <v>478</v>
      </c>
      <c r="B2495" s="97" t="s">
        <v>479</v>
      </c>
      <c r="C2495" s="106">
        <v>0.096</v>
      </c>
      <c r="D2495" s="106">
        <v>0</v>
      </c>
      <c r="E2495" s="106">
        <v>0.096</v>
      </c>
    </row>
    <row r="2496" ht="15" hidden="1" spans="1:5">
      <c r="A2496" s="97" t="s">
        <v>478</v>
      </c>
      <c r="B2496" s="97" t="s">
        <v>479</v>
      </c>
      <c r="C2496" s="106">
        <v>0.12</v>
      </c>
      <c r="D2496" s="106">
        <v>0</v>
      </c>
      <c r="E2496" s="106">
        <v>0.12</v>
      </c>
    </row>
    <row r="2497" ht="15" hidden="1" spans="1:5">
      <c r="A2497" s="97" t="s">
        <v>478</v>
      </c>
      <c r="B2497" s="97" t="s">
        <v>479</v>
      </c>
      <c r="C2497" s="106">
        <v>0.08</v>
      </c>
      <c r="D2497" s="106">
        <v>0</v>
      </c>
      <c r="E2497" s="106">
        <v>0.08</v>
      </c>
    </row>
    <row r="2498" ht="15" hidden="1" spans="1:5">
      <c r="A2498" s="97" t="s">
        <v>478</v>
      </c>
      <c r="B2498" s="97" t="s">
        <v>479</v>
      </c>
      <c r="C2498" s="106">
        <v>0.144</v>
      </c>
      <c r="D2498" s="106">
        <v>0</v>
      </c>
      <c r="E2498" s="106">
        <v>0.144</v>
      </c>
    </row>
    <row r="2499" ht="15" hidden="1" spans="1:5">
      <c r="A2499" s="97" t="s">
        <v>478</v>
      </c>
      <c r="B2499" s="97" t="s">
        <v>479</v>
      </c>
      <c r="C2499" s="106">
        <v>0.128</v>
      </c>
      <c r="D2499" s="106">
        <v>0</v>
      </c>
      <c r="E2499" s="106">
        <v>0.128</v>
      </c>
    </row>
    <row r="2500" ht="15" hidden="1" spans="1:5">
      <c r="A2500" s="97" t="s">
        <v>478</v>
      </c>
      <c r="B2500" s="97" t="s">
        <v>479</v>
      </c>
      <c r="C2500" s="106">
        <v>0.088</v>
      </c>
      <c r="D2500" s="106">
        <v>0</v>
      </c>
      <c r="E2500" s="106">
        <v>0.088</v>
      </c>
    </row>
    <row r="2501" ht="15" hidden="1" spans="1:5">
      <c r="A2501" s="97" t="s">
        <v>478</v>
      </c>
      <c r="B2501" s="97" t="s">
        <v>479</v>
      </c>
      <c r="C2501" s="106">
        <v>0.016</v>
      </c>
      <c r="D2501" s="106">
        <v>0</v>
      </c>
      <c r="E2501" s="106">
        <v>0.016</v>
      </c>
    </row>
    <row r="2502" ht="15" hidden="1" spans="1:5">
      <c r="A2502" s="97" t="s">
        <v>478</v>
      </c>
      <c r="B2502" s="97" t="s">
        <v>479</v>
      </c>
      <c r="C2502" s="106">
        <v>0.04</v>
      </c>
      <c r="D2502" s="106">
        <v>0</v>
      </c>
      <c r="E2502" s="106">
        <v>0.04</v>
      </c>
    </row>
    <row r="2503" ht="15" hidden="1" spans="1:5">
      <c r="A2503" s="97" t="s">
        <v>478</v>
      </c>
      <c r="B2503" s="97" t="s">
        <v>479</v>
      </c>
      <c r="C2503" s="106">
        <v>0.08</v>
      </c>
      <c r="D2503" s="106">
        <v>0</v>
      </c>
      <c r="E2503" s="106">
        <v>0.08</v>
      </c>
    </row>
    <row r="2504" ht="15" hidden="1" spans="1:5">
      <c r="A2504" s="97" t="s">
        <v>478</v>
      </c>
      <c r="B2504" s="97" t="s">
        <v>479</v>
      </c>
      <c r="C2504" s="106">
        <v>0.16</v>
      </c>
      <c r="D2504" s="106">
        <v>0</v>
      </c>
      <c r="E2504" s="106">
        <v>0.16</v>
      </c>
    </row>
    <row r="2505" ht="15" hidden="1" spans="1:5">
      <c r="A2505" s="97" t="s">
        <v>478</v>
      </c>
      <c r="B2505" s="97" t="s">
        <v>479</v>
      </c>
      <c r="C2505" s="106">
        <v>0.152</v>
      </c>
      <c r="D2505" s="106">
        <v>0</v>
      </c>
      <c r="E2505" s="106">
        <v>0.152</v>
      </c>
    </row>
    <row r="2506" ht="15" hidden="1" spans="1:5">
      <c r="A2506" s="97" t="s">
        <v>478</v>
      </c>
      <c r="B2506" s="97" t="s">
        <v>479</v>
      </c>
      <c r="C2506" s="106">
        <v>0.032</v>
      </c>
      <c r="D2506" s="106">
        <v>0</v>
      </c>
      <c r="E2506" s="106">
        <v>0.032</v>
      </c>
    </row>
    <row r="2507" ht="15" hidden="1" spans="1:5">
      <c r="A2507" s="97" t="s">
        <v>478</v>
      </c>
      <c r="B2507" s="97" t="s">
        <v>479</v>
      </c>
      <c r="C2507" s="106">
        <v>0.072</v>
      </c>
      <c r="D2507" s="106">
        <v>0</v>
      </c>
      <c r="E2507" s="106">
        <v>0.072</v>
      </c>
    </row>
    <row r="2508" ht="15" hidden="1" spans="1:5">
      <c r="A2508" s="97" t="s">
        <v>478</v>
      </c>
      <c r="B2508" s="97" t="s">
        <v>479</v>
      </c>
      <c r="C2508" s="106">
        <v>0.44</v>
      </c>
      <c r="D2508" s="106">
        <v>0</v>
      </c>
      <c r="E2508" s="106">
        <v>0.44</v>
      </c>
    </row>
    <row r="2509" ht="15" hidden="1" spans="1:5">
      <c r="A2509" s="97" t="s">
        <v>478</v>
      </c>
      <c r="B2509" s="97" t="s">
        <v>479</v>
      </c>
      <c r="C2509" s="106">
        <v>0.064</v>
      </c>
      <c r="D2509" s="106">
        <v>0</v>
      </c>
      <c r="E2509" s="106">
        <v>0.064</v>
      </c>
    </row>
    <row r="2510" ht="15" hidden="1" spans="1:5">
      <c r="A2510" s="97" t="s">
        <v>478</v>
      </c>
      <c r="B2510" s="97" t="s">
        <v>479</v>
      </c>
      <c r="C2510" s="106">
        <v>0.48</v>
      </c>
      <c r="D2510" s="106">
        <v>0</v>
      </c>
      <c r="E2510" s="106">
        <v>0.48</v>
      </c>
    </row>
    <row r="2511" ht="15" hidden="1" spans="1:5">
      <c r="A2511" s="97" t="s">
        <v>478</v>
      </c>
      <c r="B2511" s="97" t="s">
        <v>479</v>
      </c>
      <c r="C2511" s="106">
        <v>0.096</v>
      </c>
      <c r="D2511" s="106">
        <v>0</v>
      </c>
      <c r="E2511" s="106">
        <v>0.096</v>
      </c>
    </row>
    <row r="2512" ht="15" hidden="1" spans="1:5">
      <c r="A2512" s="97" t="s">
        <v>478</v>
      </c>
      <c r="B2512" s="97" t="s">
        <v>479</v>
      </c>
      <c r="C2512" s="106">
        <v>0.056</v>
      </c>
      <c r="D2512" s="106">
        <v>0</v>
      </c>
      <c r="E2512" s="106">
        <v>0.056</v>
      </c>
    </row>
    <row r="2513" ht="15" hidden="1" spans="1:5">
      <c r="A2513" s="97" t="s">
        <v>478</v>
      </c>
      <c r="B2513" s="97" t="s">
        <v>479</v>
      </c>
      <c r="C2513" s="106">
        <v>0.2</v>
      </c>
      <c r="D2513" s="106">
        <v>0</v>
      </c>
      <c r="E2513" s="106">
        <v>0.2</v>
      </c>
    </row>
    <row r="2514" ht="15" hidden="1" spans="1:5">
      <c r="A2514" s="97" t="s">
        <v>478</v>
      </c>
      <c r="B2514" s="97" t="s">
        <v>479</v>
      </c>
      <c r="C2514" s="106">
        <v>0.08</v>
      </c>
      <c r="D2514" s="106">
        <v>0</v>
      </c>
      <c r="E2514" s="106">
        <v>0.08</v>
      </c>
    </row>
    <row r="2515" ht="15" hidden="1" spans="1:5">
      <c r="A2515" s="97" t="s">
        <v>478</v>
      </c>
      <c r="B2515" s="97" t="s">
        <v>479</v>
      </c>
      <c r="C2515" s="106">
        <v>0.08</v>
      </c>
      <c r="D2515" s="106">
        <v>0</v>
      </c>
      <c r="E2515" s="106">
        <v>0.08</v>
      </c>
    </row>
    <row r="2516" ht="15" hidden="1" spans="1:5">
      <c r="A2516" s="97" t="s">
        <v>478</v>
      </c>
      <c r="B2516" s="97" t="s">
        <v>479</v>
      </c>
      <c r="C2516" s="106">
        <v>0.016</v>
      </c>
      <c r="D2516" s="106">
        <v>0</v>
      </c>
      <c r="E2516" s="106">
        <v>0.016</v>
      </c>
    </row>
    <row r="2517" ht="15" hidden="1" spans="1:5">
      <c r="A2517" s="97" t="s">
        <v>478</v>
      </c>
      <c r="B2517" s="97" t="s">
        <v>479</v>
      </c>
      <c r="C2517" s="106">
        <v>0.248</v>
      </c>
      <c r="D2517" s="106">
        <v>0</v>
      </c>
      <c r="E2517" s="106">
        <v>0.248</v>
      </c>
    </row>
    <row r="2518" ht="15" hidden="1" spans="1:5">
      <c r="A2518" s="97" t="s">
        <v>478</v>
      </c>
      <c r="B2518" s="97" t="s">
        <v>479</v>
      </c>
      <c r="C2518" s="106">
        <v>0.12</v>
      </c>
      <c r="D2518" s="106">
        <v>0</v>
      </c>
      <c r="E2518" s="106">
        <v>0.12</v>
      </c>
    </row>
    <row r="2519" ht="15" hidden="1" spans="1:5">
      <c r="A2519" s="97" t="s">
        <v>478</v>
      </c>
      <c r="B2519" s="97" t="s">
        <v>479</v>
      </c>
      <c r="C2519" s="106">
        <v>0.008</v>
      </c>
      <c r="D2519" s="106">
        <v>0</v>
      </c>
      <c r="E2519" s="106">
        <v>0.008</v>
      </c>
    </row>
    <row r="2520" ht="15" hidden="1" spans="1:5">
      <c r="A2520" s="97" t="s">
        <v>478</v>
      </c>
      <c r="B2520" s="97" t="s">
        <v>479</v>
      </c>
      <c r="C2520" s="106">
        <v>0.144</v>
      </c>
      <c r="D2520" s="106">
        <v>0</v>
      </c>
      <c r="E2520" s="106">
        <v>0.144</v>
      </c>
    </row>
    <row r="2521" ht="15" hidden="1" spans="1:5">
      <c r="A2521" s="97" t="s">
        <v>478</v>
      </c>
      <c r="B2521" s="97" t="s">
        <v>479</v>
      </c>
      <c r="C2521" s="106">
        <v>0.136</v>
      </c>
      <c r="D2521" s="106">
        <v>0</v>
      </c>
      <c r="E2521" s="106">
        <v>0.136</v>
      </c>
    </row>
    <row r="2522" ht="15" hidden="1" spans="1:5">
      <c r="A2522" s="97" t="s">
        <v>478</v>
      </c>
      <c r="B2522" s="97" t="s">
        <v>479</v>
      </c>
      <c r="C2522" s="106">
        <v>0.192</v>
      </c>
      <c r="D2522" s="106">
        <v>0</v>
      </c>
      <c r="E2522" s="106">
        <v>0.192</v>
      </c>
    </row>
    <row r="2523" ht="15" hidden="1" spans="1:5">
      <c r="A2523" s="97" t="s">
        <v>478</v>
      </c>
      <c r="B2523" s="97" t="s">
        <v>479</v>
      </c>
      <c r="C2523" s="106">
        <v>0.144</v>
      </c>
      <c r="D2523" s="106">
        <v>0</v>
      </c>
      <c r="E2523" s="106">
        <v>0.144</v>
      </c>
    </row>
    <row r="2524" ht="15" hidden="1" spans="1:5">
      <c r="A2524" s="97" t="s">
        <v>478</v>
      </c>
      <c r="B2524" s="97" t="s">
        <v>479</v>
      </c>
      <c r="C2524" s="106">
        <v>0.088</v>
      </c>
      <c r="D2524" s="106">
        <v>0</v>
      </c>
      <c r="E2524" s="106">
        <v>0.088</v>
      </c>
    </row>
    <row r="2525" ht="15" hidden="1" spans="1:5">
      <c r="A2525" s="97" t="s">
        <v>478</v>
      </c>
      <c r="B2525" s="97" t="s">
        <v>479</v>
      </c>
      <c r="C2525" s="106">
        <v>0.104</v>
      </c>
      <c r="D2525" s="106">
        <v>0</v>
      </c>
      <c r="E2525" s="106">
        <v>0.104</v>
      </c>
    </row>
    <row r="2526" ht="15" hidden="1" spans="1:5">
      <c r="A2526" s="97" t="s">
        <v>478</v>
      </c>
      <c r="B2526" s="97" t="s">
        <v>479</v>
      </c>
      <c r="C2526" s="106">
        <v>0.088</v>
      </c>
      <c r="D2526" s="106">
        <v>0</v>
      </c>
      <c r="E2526" s="106">
        <v>0.088</v>
      </c>
    </row>
    <row r="2527" ht="15" hidden="1" spans="1:5">
      <c r="A2527" s="97" t="s">
        <v>478</v>
      </c>
      <c r="B2527" s="97" t="s">
        <v>479</v>
      </c>
      <c r="C2527" s="106">
        <v>0.088</v>
      </c>
      <c r="D2527" s="106">
        <v>0</v>
      </c>
      <c r="E2527" s="106">
        <v>0.088</v>
      </c>
    </row>
    <row r="2528" ht="15" hidden="1" spans="1:5">
      <c r="A2528" s="97" t="s">
        <v>478</v>
      </c>
      <c r="B2528" s="97" t="s">
        <v>479</v>
      </c>
      <c r="C2528" s="106">
        <v>0.072</v>
      </c>
      <c r="D2528" s="106">
        <v>0</v>
      </c>
      <c r="E2528" s="106">
        <v>0.072</v>
      </c>
    </row>
    <row r="2529" ht="15" hidden="1" spans="1:5">
      <c r="A2529" s="97" t="s">
        <v>478</v>
      </c>
      <c r="B2529" s="97" t="s">
        <v>479</v>
      </c>
      <c r="C2529" s="106">
        <v>0.088</v>
      </c>
      <c r="D2529" s="106">
        <v>0</v>
      </c>
      <c r="E2529" s="106">
        <v>0.088</v>
      </c>
    </row>
    <row r="2530" ht="15" hidden="1" spans="1:5">
      <c r="A2530" s="97" t="s">
        <v>478</v>
      </c>
      <c r="B2530" s="97" t="s">
        <v>479</v>
      </c>
      <c r="C2530" s="106">
        <v>0.072</v>
      </c>
      <c r="D2530" s="106">
        <v>0</v>
      </c>
      <c r="E2530" s="106">
        <v>0.072</v>
      </c>
    </row>
    <row r="2531" ht="15" hidden="1" spans="1:5">
      <c r="A2531" s="97" t="s">
        <v>478</v>
      </c>
      <c r="B2531" s="97" t="s">
        <v>479</v>
      </c>
      <c r="C2531" s="106">
        <v>0.048</v>
      </c>
      <c r="D2531" s="106">
        <v>0</v>
      </c>
      <c r="E2531" s="106">
        <v>0.048</v>
      </c>
    </row>
    <row r="2532" ht="15" hidden="1" spans="1:5">
      <c r="A2532" s="97" t="s">
        <v>478</v>
      </c>
      <c r="B2532" s="97" t="s">
        <v>479</v>
      </c>
      <c r="C2532" s="106">
        <v>0.048</v>
      </c>
      <c r="D2532" s="106">
        <v>0</v>
      </c>
      <c r="E2532" s="106">
        <v>0.048</v>
      </c>
    </row>
    <row r="2533" ht="15" hidden="1" spans="1:5">
      <c r="A2533" s="97" t="s">
        <v>478</v>
      </c>
      <c r="B2533" s="97" t="s">
        <v>479</v>
      </c>
      <c r="C2533" s="106">
        <v>0.024</v>
      </c>
      <c r="D2533" s="106">
        <v>0</v>
      </c>
      <c r="E2533" s="106">
        <v>0.024</v>
      </c>
    </row>
    <row r="2534" ht="15" hidden="1" spans="1:5">
      <c r="A2534" s="97" t="s">
        <v>478</v>
      </c>
      <c r="B2534" s="97" t="s">
        <v>479</v>
      </c>
      <c r="C2534" s="106">
        <v>0.056</v>
      </c>
      <c r="D2534" s="106">
        <v>0</v>
      </c>
      <c r="E2534" s="106">
        <v>0.056</v>
      </c>
    </row>
    <row r="2535" ht="15" hidden="1" spans="1:5">
      <c r="A2535" s="97" t="s">
        <v>478</v>
      </c>
      <c r="B2535" s="97" t="s">
        <v>479</v>
      </c>
      <c r="C2535" s="106">
        <v>0.024</v>
      </c>
      <c r="D2535" s="106">
        <v>0</v>
      </c>
      <c r="E2535" s="106">
        <v>0.024</v>
      </c>
    </row>
    <row r="2536" ht="15" hidden="1" spans="1:5">
      <c r="A2536" s="97" t="s">
        <v>478</v>
      </c>
      <c r="B2536" s="97" t="s">
        <v>479</v>
      </c>
      <c r="C2536" s="106">
        <v>0.048</v>
      </c>
      <c r="D2536" s="106">
        <v>0</v>
      </c>
      <c r="E2536" s="106">
        <v>0.048</v>
      </c>
    </row>
    <row r="2537" ht="15" hidden="1" spans="1:5">
      <c r="A2537" s="97" t="s">
        <v>478</v>
      </c>
      <c r="B2537" s="97" t="s">
        <v>479</v>
      </c>
      <c r="C2537" s="106">
        <v>0.072</v>
      </c>
      <c r="D2537" s="106">
        <v>0</v>
      </c>
      <c r="E2537" s="106">
        <v>0.072</v>
      </c>
    </row>
    <row r="2538" ht="15" hidden="1" spans="1:5">
      <c r="A2538" s="97" t="s">
        <v>478</v>
      </c>
      <c r="B2538" s="97" t="s">
        <v>479</v>
      </c>
      <c r="C2538" s="106">
        <v>0.032</v>
      </c>
      <c r="D2538" s="106">
        <v>0</v>
      </c>
      <c r="E2538" s="106">
        <v>0.032</v>
      </c>
    </row>
    <row r="2539" ht="15" hidden="1" spans="1:5">
      <c r="A2539" s="97" t="s">
        <v>478</v>
      </c>
      <c r="B2539" s="97" t="s">
        <v>479</v>
      </c>
      <c r="C2539" s="106">
        <v>0.024</v>
      </c>
      <c r="D2539" s="106">
        <v>0</v>
      </c>
      <c r="E2539" s="106">
        <v>0.024</v>
      </c>
    </row>
    <row r="2540" ht="15" hidden="1" spans="1:5">
      <c r="A2540" s="97" t="s">
        <v>478</v>
      </c>
      <c r="B2540" s="97" t="s">
        <v>479</v>
      </c>
      <c r="C2540" s="106">
        <v>0.24</v>
      </c>
      <c r="D2540" s="106">
        <v>0</v>
      </c>
      <c r="E2540" s="106">
        <v>0.24</v>
      </c>
    </row>
    <row r="2541" ht="15" hidden="1" spans="1:5">
      <c r="A2541" s="97" t="s">
        <v>478</v>
      </c>
      <c r="B2541" s="97" t="s">
        <v>479</v>
      </c>
      <c r="C2541" s="106">
        <v>0.104</v>
      </c>
      <c r="D2541" s="106">
        <v>0</v>
      </c>
      <c r="E2541" s="106">
        <v>0.104</v>
      </c>
    </row>
    <row r="2542" ht="15" hidden="1" spans="1:5">
      <c r="A2542" s="97" t="s">
        <v>478</v>
      </c>
      <c r="B2542" s="97" t="s">
        <v>479</v>
      </c>
      <c r="C2542" s="106">
        <v>0.056</v>
      </c>
      <c r="D2542" s="106">
        <v>0</v>
      </c>
      <c r="E2542" s="106">
        <v>0.056</v>
      </c>
    </row>
    <row r="2543" ht="15" hidden="1" spans="1:5">
      <c r="A2543" s="97" t="s">
        <v>478</v>
      </c>
      <c r="B2543" s="97" t="s">
        <v>479</v>
      </c>
      <c r="C2543" s="106">
        <v>0.208</v>
      </c>
      <c r="D2543" s="106">
        <v>0</v>
      </c>
      <c r="E2543" s="106">
        <v>0.208</v>
      </c>
    </row>
    <row r="2544" ht="15" hidden="1" spans="1:5">
      <c r="A2544" s="97" t="s">
        <v>478</v>
      </c>
      <c r="B2544" s="97" t="s">
        <v>479</v>
      </c>
      <c r="C2544" s="106">
        <v>0.208</v>
      </c>
      <c r="D2544" s="106">
        <v>0</v>
      </c>
      <c r="E2544" s="106">
        <v>0.208</v>
      </c>
    </row>
    <row r="2545" ht="15" hidden="1" spans="1:5">
      <c r="A2545" s="97" t="s">
        <v>478</v>
      </c>
      <c r="B2545" s="97" t="s">
        <v>479</v>
      </c>
      <c r="C2545" s="106">
        <v>0.072</v>
      </c>
      <c r="D2545" s="106">
        <v>0</v>
      </c>
      <c r="E2545" s="106">
        <v>0.072</v>
      </c>
    </row>
    <row r="2546" ht="15" hidden="1" spans="1:5">
      <c r="A2546" s="97" t="s">
        <v>478</v>
      </c>
      <c r="B2546" s="97" t="s">
        <v>479</v>
      </c>
      <c r="C2546" s="106">
        <v>0.208</v>
      </c>
      <c r="D2546" s="106">
        <v>0</v>
      </c>
      <c r="E2546" s="106">
        <v>0.208</v>
      </c>
    </row>
    <row r="2547" ht="15" hidden="1" spans="1:5">
      <c r="A2547" s="97" t="s">
        <v>478</v>
      </c>
      <c r="B2547" s="97" t="s">
        <v>479</v>
      </c>
      <c r="C2547" s="106">
        <v>0.056</v>
      </c>
      <c r="D2547" s="106">
        <v>0</v>
      </c>
      <c r="E2547" s="106">
        <v>0.056</v>
      </c>
    </row>
    <row r="2548" ht="15" hidden="1" spans="1:5">
      <c r="A2548" s="97" t="s">
        <v>478</v>
      </c>
      <c r="B2548" s="97" t="s">
        <v>479</v>
      </c>
      <c r="C2548" s="106">
        <v>0.176</v>
      </c>
      <c r="D2548" s="106">
        <v>0</v>
      </c>
      <c r="E2548" s="106">
        <v>0.176</v>
      </c>
    </row>
    <row r="2549" ht="15" hidden="1" spans="1:5">
      <c r="A2549" s="97" t="s">
        <v>478</v>
      </c>
      <c r="B2549" s="97" t="s">
        <v>479</v>
      </c>
      <c r="C2549" s="106">
        <v>0.04</v>
      </c>
      <c r="D2549" s="106">
        <v>0</v>
      </c>
      <c r="E2549" s="106">
        <v>0.04</v>
      </c>
    </row>
    <row r="2550" ht="15" hidden="1" spans="1:5">
      <c r="A2550" s="97" t="s">
        <v>478</v>
      </c>
      <c r="B2550" s="97" t="s">
        <v>479</v>
      </c>
      <c r="C2550" s="106">
        <v>0.064</v>
      </c>
      <c r="D2550" s="106">
        <v>0</v>
      </c>
      <c r="E2550" s="106">
        <v>0.064</v>
      </c>
    </row>
    <row r="2551" ht="15" hidden="1" spans="1:5">
      <c r="A2551" s="97" t="s">
        <v>478</v>
      </c>
      <c r="B2551" s="97" t="s">
        <v>479</v>
      </c>
      <c r="C2551" s="106">
        <v>0.176</v>
      </c>
      <c r="D2551" s="106">
        <v>0</v>
      </c>
      <c r="E2551" s="106">
        <v>0.176</v>
      </c>
    </row>
    <row r="2552" ht="15" hidden="1" spans="1:5">
      <c r="A2552" s="97" t="s">
        <v>478</v>
      </c>
      <c r="B2552" s="97" t="s">
        <v>479</v>
      </c>
      <c r="C2552" s="106">
        <v>0.064</v>
      </c>
      <c r="D2552" s="106">
        <v>0</v>
      </c>
      <c r="E2552" s="106">
        <v>0.064</v>
      </c>
    </row>
    <row r="2553" ht="15" hidden="1" spans="1:5">
      <c r="A2553" s="97" t="s">
        <v>478</v>
      </c>
      <c r="B2553" s="97" t="s">
        <v>479</v>
      </c>
      <c r="C2553" s="106">
        <v>0.152</v>
      </c>
      <c r="D2553" s="106">
        <v>0</v>
      </c>
      <c r="E2553" s="106">
        <v>0.152</v>
      </c>
    </row>
    <row r="2554" ht="15" hidden="1" spans="1:5">
      <c r="A2554" s="97" t="s">
        <v>478</v>
      </c>
      <c r="B2554" s="97" t="s">
        <v>479</v>
      </c>
      <c r="C2554" s="106">
        <v>0.144</v>
      </c>
      <c r="D2554" s="106">
        <v>0</v>
      </c>
      <c r="E2554" s="106">
        <v>0.144</v>
      </c>
    </row>
    <row r="2555" ht="15" hidden="1" spans="1:5">
      <c r="A2555" s="97" t="s">
        <v>478</v>
      </c>
      <c r="B2555" s="97" t="s">
        <v>479</v>
      </c>
      <c r="C2555" s="106">
        <v>0.064</v>
      </c>
      <c r="D2555" s="106">
        <v>0</v>
      </c>
      <c r="E2555" s="106">
        <v>0.064</v>
      </c>
    </row>
    <row r="2556" ht="15" hidden="1" spans="1:5">
      <c r="A2556" s="97" t="s">
        <v>478</v>
      </c>
      <c r="B2556" s="97" t="s">
        <v>479</v>
      </c>
      <c r="C2556" s="106">
        <v>0.136</v>
      </c>
      <c r="D2556" s="106">
        <v>0</v>
      </c>
      <c r="E2556" s="106">
        <v>0.136</v>
      </c>
    </row>
    <row r="2557" ht="15" hidden="1" spans="1:5">
      <c r="A2557" s="97" t="s">
        <v>478</v>
      </c>
      <c r="B2557" s="97" t="s">
        <v>479</v>
      </c>
      <c r="C2557" s="106">
        <v>0.04</v>
      </c>
      <c r="D2557" s="106">
        <v>0</v>
      </c>
      <c r="E2557" s="106">
        <v>0.04</v>
      </c>
    </row>
    <row r="2558" ht="15" hidden="1" spans="1:5">
      <c r="A2558" s="97" t="s">
        <v>478</v>
      </c>
      <c r="B2558" s="97" t="s">
        <v>479</v>
      </c>
      <c r="C2558" s="106">
        <v>0.04</v>
      </c>
      <c r="D2558" s="106">
        <v>0</v>
      </c>
      <c r="E2558" s="106">
        <v>0.04</v>
      </c>
    </row>
    <row r="2559" ht="15" hidden="1" spans="1:5">
      <c r="A2559" s="97" t="s">
        <v>478</v>
      </c>
      <c r="B2559" s="97" t="s">
        <v>479</v>
      </c>
      <c r="C2559" s="106">
        <v>0.144</v>
      </c>
      <c r="D2559" s="106">
        <v>0</v>
      </c>
      <c r="E2559" s="106">
        <v>0.144</v>
      </c>
    </row>
    <row r="2560" ht="15" hidden="1" spans="1:5">
      <c r="A2560" s="97" t="s">
        <v>478</v>
      </c>
      <c r="B2560" s="97" t="s">
        <v>479</v>
      </c>
      <c r="C2560" s="106">
        <v>0.136</v>
      </c>
      <c r="D2560" s="106">
        <v>0</v>
      </c>
      <c r="E2560" s="106">
        <v>0.136</v>
      </c>
    </row>
    <row r="2561" ht="15" hidden="1" spans="1:5">
      <c r="A2561" s="97" t="s">
        <v>478</v>
      </c>
      <c r="B2561" s="97" t="s">
        <v>479</v>
      </c>
      <c r="C2561" s="106">
        <v>0.04</v>
      </c>
      <c r="D2561" s="106">
        <v>0</v>
      </c>
      <c r="E2561" s="106">
        <v>0.04</v>
      </c>
    </row>
    <row r="2562" ht="28.5" customHeight="1" spans="1:5">
      <c r="A2562" s="97" t="s">
        <v>480</v>
      </c>
      <c r="B2562" s="97" t="s">
        <v>481</v>
      </c>
      <c r="C2562" s="106">
        <f>SUM(C2563,C2564,C2565,C2566,C2567,C2568,C2569,C2570,C2571,C2572,C2573,C2574,C2575,C2576,C2577,C2578,C2579,C2580,C2581,C2582,C2583,C2584,C2585,C2586,C2587,C2588,C2589,C2590,C2591,C2592,C2593,C2594,C2595,C2596,C2597,C2598,C2599,C2600,C2601,C2602,C2603,C2604,C2605,C2606,C2607)</f>
        <v>25.404</v>
      </c>
      <c r="D2562" s="106">
        <f>SUM(D2563,D2564,D2565,D2566,D2567,D2568,D2569,D2570,D2571,D2572,D2573,D2574,D2575,D2576,D2577,D2578,D2579,D2580,D2581,D2582,D2583,D2584,D2585,D2586,D2587,D2588,D2589,D2590,D2591,D2592,D2593,D2594,D2595,D2596,D2597,D2598,D2599,D2600,D2601,D2602,D2603,D2604,D2605,D2606,D2607)</f>
        <v>0</v>
      </c>
      <c r="E2562" s="106">
        <f>SUM(E2563,E2564,E2565,E2566,E2567,E2568,E2569,E2570,E2571,E2572,E2573,E2574,E2575,E2576,E2577,E2578,E2579,E2580,E2581,E2582,E2583,E2584,E2585,E2586,E2587,E2588,E2589,E2590,E2591,E2592,E2593,E2594,E2595,E2596,E2597,E2598,E2599,E2600,E2601,E2602,E2603,E2604,E2605,E2606,E2607)</f>
        <v>25.404</v>
      </c>
    </row>
    <row r="2563" ht="15" hidden="1" spans="1:5">
      <c r="A2563" s="97" t="s">
        <v>480</v>
      </c>
      <c r="B2563" s="97" t="s">
        <v>481</v>
      </c>
      <c r="C2563" s="106">
        <v>1</v>
      </c>
      <c r="D2563" s="106">
        <v>0</v>
      </c>
      <c r="E2563" s="106">
        <v>1</v>
      </c>
    </row>
    <row r="2564" ht="15" hidden="1" spans="1:5">
      <c r="A2564" s="97" t="s">
        <v>480</v>
      </c>
      <c r="B2564" s="97" t="s">
        <v>481</v>
      </c>
      <c r="C2564" s="106">
        <v>0.7</v>
      </c>
      <c r="D2564" s="106">
        <v>0</v>
      </c>
      <c r="E2564" s="106">
        <v>0.7</v>
      </c>
    </row>
    <row r="2565" ht="15" hidden="1" spans="1:5">
      <c r="A2565" s="97" t="s">
        <v>480</v>
      </c>
      <c r="B2565" s="97" t="s">
        <v>481</v>
      </c>
      <c r="C2565" s="106">
        <v>2.4</v>
      </c>
      <c r="D2565" s="106">
        <v>0</v>
      </c>
      <c r="E2565" s="106">
        <v>2.4</v>
      </c>
    </row>
    <row r="2566" ht="15" hidden="1" spans="1:5">
      <c r="A2566" s="97" t="s">
        <v>480</v>
      </c>
      <c r="B2566" s="97" t="s">
        <v>481</v>
      </c>
      <c r="C2566" s="106">
        <v>0.4</v>
      </c>
      <c r="D2566" s="106">
        <v>0</v>
      </c>
      <c r="E2566" s="106">
        <v>0.4</v>
      </c>
    </row>
    <row r="2567" ht="15" hidden="1" spans="1:5">
      <c r="A2567" s="97" t="s">
        <v>480</v>
      </c>
      <c r="B2567" s="97" t="s">
        <v>481</v>
      </c>
      <c r="C2567" s="106">
        <v>0.1</v>
      </c>
      <c r="D2567" s="106">
        <v>0</v>
      </c>
      <c r="E2567" s="106">
        <v>0.1</v>
      </c>
    </row>
    <row r="2568" ht="15" hidden="1" spans="1:5">
      <c r="A2568" s="97" t="s">
        <v>480</v>
      </c>
      <c r="B2568" s="97" t="s">
        <v>481</v>
      </c>
      <c r="C2568" s="106">
        <v>1.08</v>
      </c>
      <c r="D2568" s="106">
        <v>0</v>
      </c>
      <c r="E2568" s="106">
        <v>1.08</v>
      </c>
    </row>
    <row r="2569" ht="15" hidden="1" spans="1:5">
      <c r="A2569" s="97" t="s">
        <v>480</v>
      </c>
      <c r="B2569" s="97" t="s">
        <v>481</v>
      </c>
      <c r="C2569" s="106">
        <v>0.6</v>
      </c>
      <c r="D2569" s="106">
        <v>0</v>
      </c>
      <c r="E2569" s="106">
        <v>0.6</v>
      </c>
    </row>
    <row r="2570" ht="15" hidden="1" spans="1:5">
      <c r="A2570" s="97" t="s">
        <v>480</v>
      </c>
      <c r="B2570" s="97" t="s">
        <v>481</v>
      </c>
      <c r="C2570" s="106">
        <v>0.128</v>
      </c>
      <c r="D2570" s="106">
        <v>0</v>
      </c>
      <c r="E2570" s="106">
        <v>0.128</v>
      </c>
    </row>
    <row r="2571" ht="15" hidden="1" spans="1:5">
      <c r="A2571" s="97" t="s">
        <v>480</v>
      </c>
      <c r="B2571" s="97" t="s">
        <v>481</v>
      </c>
      <c r="C2571" s="106">
        <v>0.42</v>
      </c>
      <c r="D2571" s="106">
        <v>0</v>
      </c>
      <c r="E2571" s="106">
        <v>0.42</v>
      </c>
    </row>
    <row r="2572" ht="15" hidden="1" spans="1:5">
      <c r="A2572" s="97" t="s">
        <v>480</v>
      </c>
      <c r="B2572" s="97" t="s">
        <v>481</v>
      </c>
      <c r="C2572" s="106">
        <v>1.05</v>
      </c>
      <c r="D2572" s="106">
        <v>0</v>
      </c>
      <c r="E2572" s="106">
        <v>1.05</v>
      </c>
    </row>
    <row r="2573" ht="15" hidden="1" spans="1:5">
      <c r="A2573" s="97" t="s">
        <v>480</v>
      </c>
      <c r="B2573" s="97" t="s">
        <v>481</v>
      </c>
      <c r="C2573" s="106">
        <v>0.512</v>
      </c>
      <c r="D2573" s="106">
        <v>0</v>
      </c>
      <c r="E2573" s="106">
        <v>0.512</v>
      </c>
    </row>
    <row r="2574" ht="15" hidden="1" spans="1:5">
      <c r="A2574" s="97" t="s">
        <v>480</v>
      </c>
      <c r="B2574" s="97" t="s">
        <v>481</v>
      </c>
      <c r="C2574" s="106">
        <v>0.2</v>
      </c>
      <c r="D2574" s="106">
        <v>0</v>
      </c>
      <c r="E2574" s="106">
        <v>0.2</v>
      </c>
    </row>
    <row r="2575" ht="15" hidden="1" spans="1:5">
      <c r="A2575" s="97" t="s">
        <v>480</v>
      </c>
      <c r="B2575" s="97" t="s">
        <v>481</v>
      </c>
      <c r="C2575" s="106">
        <v>0.1</v>
      </c>
      <c r="D2575" s="106">
        <v>0</v>
      </c>
      <c r="E2575" s="106">
        <v>0.1</v>
      </c>
    </row>
    <row r="2576" ht="15" hidden="1" spans="1:5">
      <c r="A2576" s="97" t="s">
        <v>480</v>
      </c>
      <c r="B2576" s="97" t="s">
        <v>481</v>
      </c>
      <c r="C2576" s="106">
        <v>0.28</v>
      </c>
      <c r="D2576" s="106">
        <v>0</v>
      </c>
      <c r="E2576" s="106">
        <v>0.28</v>
      </c>
    </row>
    <row r="2577" ht="15" hidden="1" spans="1:5">
      <c r="A2577" s="97" t="s">
        <v>480</v>
      </c>
      <c r="B2577" s="97" t="s">
        <v>481</v>
      </c>
      <c r="C2577" s="106">
        <v>0.5</v>
      </c>
      <c r="D2577" s="106">
        <v>0</v>
      </c>
      <c r="E2577" s="106">
        <v>0.5</v>
      </c>
    </row>
    <row r="2578" ht="15" hidden="1" spans="1:5">
      <c r="A2578" s="97" t="s">
        <v>480</v>
      </c>
      <c r="B2578" s="97" t="s">
        <v>481</v>
      </c>
      <c r="C2578" s="106">
        <v>1</v>
      </c>
      <c r="D2578" s="106">
        <v>0</v>
      </c>
      <c r="E2578" s="106">
        <v>1</v>
      </c>
    </row>
    <row r="2579" ht="15" hidden="1" spans="1:5">
      <c r="A2579" s="97" t="s">
        <v>480</v>
      </c>
      <c r="B2579" s="97" t="s">
        <v>481</v>
      </c>
      <c r="C2579" s="106">
        <v>2.1</v>
      </c>
      <c r="D2579" s="106">
        <v>0</v>
      </c>
      <c r="E2579" s="106">
        <v>2.1</v>
      </c>
    </row>
    <row r="2580" ht="15" hidden="1" spans="1:5">
      <c r="A2580" s="97" t="s">
        <v>480</v>
      </c>
      <c r="B2580" s="97" t="s">
        <v>481</v>
      </c>
      <c r="C2580" s="106">
        <v>0.3</v>
      </c>
      <c r="D2580" s="106">
        <v>0</v>
      </c>
      <c r="E2580" s="106">
        <v>0.3</v>
      </c>
    </row>
    <row r="2581" ht="15" hidden="1" spans="1:5">
      <c r="A2581" s="97" t="s">
        <v>480</v>
      </c>
      <c r="B2581" s="97" t="s">
        <v>481</v>
      </c>
      <c r="C2581" s="106">
        <v>1.5</v>
      </c>
      <c r="D2581" s="106">
        <v>0</v>
      </c>
      <c r="E2581" s="106">
        <v>1.5</v>
      </c>
    </row>
    <row r="2582" ht="15" hidden="1" spans="1:5">
      <c r="A2582" s="97" t="s">
        <v>480</v>
      </c>
      <c r="B2582" s="97" t="s">
        <v>481</v>
      </c>
      <c r="C2582" s="106">
        <v>0.05</v>
      </c>
      <c r="D2582" s="106">
        <v>0</v>
      </c>
      <c r="E2582" s="106">
        <v>0.05</v>
      </c>
    </row>
    <row r="2583" ht="15" hidden="1" spans="1:5">
      <c r="A2583" s="97" t="s">
        <v>480</v>
      </c>
      <c r="B2583" s="97" t="s">
        <v>481</v>
      </c>
      <c r="C2583" s="106">
        <v>1.09</v>
      </c>
      <c r="D2583" s="106">
        <v>0</v>
      </c>
      <c r="E2583" s="106">
        <v>1.09</v>
      </c>
    </row>
    <row r="2584" ht="15" hidden="1" spans="1:5">
      <c r="A2584" s="97" t="s">
        <v>480</v>
      </c>
      <c r="B2584" s="97" t="s">
        <v>481</v>
      </c>
      <c r="C2584" s="106">
        <v>1.9</v>
      </c>
      <c r="D2584" s="106">
        <v>0</v>
      </c>
      <c r="E2584" s="106">
        <v>1.9</v>
      </c>
    </row>
    <row r="2585" ht="15" hidden="1" spans="1:5">
      <c r="A2585" s="97" t="s">
        <v>480</v>
      </c>
      <c r="B2585" s="97" t="s">
        <v>481</v>
      </c>
      <c r="C2585" s="106">
        <v>0.2</v>
      </c>
      <c r="D2585" s="106">
        <v>0</v>
      </c>
      <c r="E2585" s="106">
        <v>0.2</v>
      </c>
    </row>
    <row r="2586" ht="15" hidden="1" spans="1:5">
      <c r="A2586" s="97" t="s">
        <v>480</v>
      </c>
      <c r="B2586" s="97" t="s">
        <v>481</v>
      </c>
      <c r="C2586" s="106">
        <v>0.1</v>
      </c>
      <c r="D2586" s="106">
        <v>0</v>
      </c>
      <c r="E2586" s="106">
        <v>0.1</v>
      </c>
    </row>
    <row r="2587" ht="15" hidden="1" spans="1:5">
      <c r="A2587" s="97" t="s">
        <v>480</v>
      </c>
      <c r="B2587" s="97" t="s">
        <v>481</v>
      </c>
      <c r="C2587" s="106">
        <v>1.44</v>
      </c>
      <c r="D2587" s="106">
        <v>0</v>
      </c>
      <c r="E2587" s="106">
        <v>1.44</v>
      </c>
    </row>
    <row r="2588" ht="15" hidden="1" spans="1:5">
      <c r="A2588" s="97" t="s">
        <v>480</v>
      </c>
      <c r="B2588" s="97" t="s">
        <v>481</v>
      </c>
      <c r="C2588" s="106">
        <v>0.6</v>
      </c>
      <c r="D2588" s="106">
        <v>0</v>
      </c>
      <c r="E2588" s="106">
        <v>0.6</v>
      </c>
    </row>
    <row r="2589" ht="15" hidden="1" spans="1:5">
      <c r="A2589" s="97" t="s">
        <v>480</v>
      </c>
      <c r="B2589" s="97" t="s">
        <v>481</v>
      </c>
      <c r="C2589" s="106">
        <v>0.2</v>
      </c>
      <c r="D2589" s="106">
        <v>0</v>
      </c>
      <c r="E2589" s="106">
        <v>0.2</v>
      </c>
    </row>
    <row r="2590" ht="15" hidden="1" spans="1:5">
      <c r="A2590" s="97" t="s">
        <v>480</v>
      </c>
      <c r="B2590" s="97" t="s">
        <v>481</v>
      </c>
      <c r="C2590" s="106">
        <v>0.2</v>
      </c>
      <c r="D2590" s="106">
        <v>0</v>
      </c>
      <c r="E2590" s="106">
        <v>0.2</v>
      </c>
    </row>
    <row r="2591" ht="15" hidden="1" spans="1:5">
      <c r="A2591" s="97" t="s">
        <v>480</v>
      </c>
      <c r="B2591" s="97" t="s">
        <v>481</v>
      </c>
      <c r="C2591" s="106">
        <v>0.15</v>
      </c>
      <c r="D2591" s="106">
        <v>0</v>
      </c>
      <c r="E2591" s="106">
        <v>0.15</v>
      </c>
    </row>
    <row r="2592" ht="15" hidden="1" spans="1:5">
      <c r="A2592" s="97" t="s">
        <v>480</v>
      </c>
      <c r="B2592" s="97" t="s">
        <v>481</v>
      </c>
      <c r="C2592" s="106">
        <v>0.1</v>
      </c>
      <c r="D2592" s="106">
        <v>0</v>
      </c>
      <c r="E2592" s="106">
        <v>0.1</v>
      </c>
    </row>
    <row r="2593" ht="15" hidden="1" spans="1:5">
      <c r="A2593" s="97" t="s">
        <v>480</v>
      </c>
      <c r="B2593" s="97" t="s">
        <v>481</v>
      </c>
      <c r="C2593" s="106">
        <v>0.2</v>
      </c>
      <c r="D2593" s="106">
        <v>0</v>
      </c>
      <c r="E2593" s="106">
        <v>0.2</v>
      </c>
    </row>
    <row r="2594" ht="15" hidden="1" spans="1:5">
      <c r="A2594" s="97" t="s">
        <v>480</v>
      </c>
      <c r="B2594" s="97" t="s">
        <v>481</v>
      </c>
      <c r="C2594" s="106">
        <v>0.512</v>
      </c>
      <c r="D2594" s="106">
        <v>0</v>
      </c>
      <c r="E2594" s="106">
        <v>0.512</v>
      </c>
    </row>
    <row r="2595" ht="15" hidden="1" spans="1:5">
      <c r="A2595" s="97" t="s">
        <v>480</v>
      </c>
      <c r="B2595" s="97" t="s">
        <v>481</v>
      </c>
      <c r="C2595" s="106">
        <v>0.156</v>
      </c>
      <c r="D2595" s="106">
        <v>0</v>
      </c>
      <c r="E2595" s="106">
        <v>0.156</v>
      </c>
    </row>
    <row r="2596" ht="15" hidden="1" spans="1:5">
      <c r="A2596" s="97" t="s">
        <v>480</v>
      </c>
      <c r="B2596" s="97" t="s">
        <v>481</v>
      </c>
      <c r="C2596" s="106">
        <v>0.504</v>
      </c>
      <c r="D2596" s="106">
        <v>0</v>
      </c>
      <c r="E2596" s="106">
        <v>0.504</v>
      </c>
    </row>
    <row r="2597" ht="15" hidden="1" spans="1:5">
      <c r="A2597" s="97" t="s">
        <v>480</v>
      </c>
      <c r="B2597" s="97" t="s">
        <v>481</v>
      </c>
      <c r="C2597" s="106">
        <v>0.1</v>
      </c>
      <c r="D2597" s="106">
        <v>0</v>
      </c>
      <c r="E2597" s="106">
        <v>0.1</v>
      </c>
    </row>
    <row r="2598" ht="15" hidden="1" spans="1:5">
      <c r="A2598" s="97" t="s">
        <v>480</v>
      </c>
      <c r="B2598" s="97" t="s">
        <v>481</v>
      </c>
      <c r="C2598" s="106">
        <v>0.1</v>
      </c>
      <c r="D2598" s="106">
        <v>0</v>
      </c>
      <c r="E2598" s="106">
        <v>0.1</v>
      </c>
    </row>
    <row r="2599" ht="15" hidden="1" spans="1:5">
      <c r="A2599" s="97" t="s">
        <v>480</v>
      </c>
      <c r="B2599" s="97" t="s">
        <v>481</v>
      </c>
      <c r="C2599" s="106">
        <v>0.256</v>
      </c>
      <c r="D2599" s="106">
        <v>0</v>
      </c>
      <c r="E2599" s="106">
        <v>0.256</v>
      </c>
    </row>
    <row r="2600" ht="15" hidden="1" spans="1:5">
      <c r="A2600" s="97" t="s">
        <v>480</v>
      </c>
      <c r="B2600" s="97" t="s">
        <v>481</v>
      </c>
      <c r="C2600" s="106">
        <v>0.2</v>
      </c>
      <c r="D2600" s="106">
        <v>0</v>
      </c>
      <c r="E2600" s="106">
        <v>0.2</v>
      </c>
    </row>
    <row r="2601" ht="15" hidden="1" spans="1:5">
      <c r="A2601" s="97" t="s">
        <v>480</v>
      </c>
      <c r="B2601" s="97" t="s">
        <v>481</v>
      </c>
      <c r="C2601" s="106">
        <v>0.15</v>
      </c>
      <c r="D2601" s="106">
        <v>0</v>
      </c>
      <c r="E2601" s="106">
        <v>0.15</v>
      </c>
    </row>
    <row r="2602" ht="15" hidden="1" spans="1:5">
      <c r="A2602" s="97" t="s">
        <v>480</v>
      </c>
      <c r="B2602" s="97" t="s">
        <v>481</v>
      </c>
      <c r="C2602" s="106">
        <v>0.58</v>
      </c>
      <c r="D2602" s="106">
        <v>0</v>
      </c>
      <c r="E2602" s="106">
        <v>0.58</v>
      </c>
    </row>
    <row r="2603" ht="15" hidden="1" spans="1:5">
      <c r="A2603" s="97" t="s">
        <v>480</v>
      </c>
      <c r="B2603" s="97" t="s">
        <v>481</v>
      </c>
      <c r="C2603" s="106">
        <v>0.13</v>
      </c>
      <c r="D2603" s="106">
        <v>0</v>
      </c>
      <c r="E2603" s="106">
        <v>0.13</v>
      </c>
    </row>
    <row r="2604" ht="15" hidden="1" spans="1:5">
      <c r="A2604" s="97" t="s">
        <v>480</v>
      </c>
      <c r="B2604" s="97" t="s">
        <v>481</v>
      </c>
      <c r="C2604" s="106">
        <v>0.07</v>
      </c>
      <c r="D2604" s="106">
        <v>0</v>
      </c>
      <c r="E2604" s="106">
        <v>0.07</v>
      </c>
    </row>
    <row r="2605" ht="15" hidden="1" spans="1:5">
      <c r="A2605" s="97" t="s">
        <v>480</v>
      </c>
      <c r="B2605" s="97" t="s">
        <v>481</v>
      </c>
      <c r="C2605" s="106">
        <v>0.276</v>
      </c>
      <c r="D2605" s="106">
        <v>0</v>
      </c>
      <c r="E2605" s="106">
        <v>0.276</v>
      </c>
    </row>
    <row r="2606" ht="15" hidden="1" spans="1:5">
      <c r="A2606" s="97" t="s">
        <v>480</v>
      </c>
      <c r="B2606" s="97" t="s">
        <v>481</v>
      </c>
      <c r="C2606" s="106">
        <v>1.37</v>
      </c>
      <c r="D2606" s="106">
        <v>0</v>
      </c>
      <c r="E2606" s="106">
        <v>1.37</v>
      </c>
    </row>
    <row r="2607" ht="15" hidden="1" spans="1:5">
      <c r="A2607" s="97" t="s">
        <v>480</v>
      </c>
      <c r="B2607" s="97" t="s">
        <v>481</v>
      </c>
      <c r="C2607" s="106">
        <v>0.4</v>
      </c>
      <c r="D2607" s="106">
        <v>0</v>
      </c>
      <c r="E2607" s="106">
        <v>0.4</v>
      </c>
    </row>
    <row r="2608" ht="28.5" customHeight="1" spans="1:5">
      <c r="A2608" s="97" t="s">
        <v>482</v>
      </c>
      <c r="B2608" s="97" t="s">
        <v>483</v>
      </c>
      <c r="C2608" s="106">
        <f>SUM(C2609,C2610,C2611,C2612,C2613,C2614,C2615,C2616,C2617,C2618,C2619,C2620,C2621,C2622,C2623,C2624,C2625,C2626,C2627,C2628,C2629,C2630,C2631,C2632,C2633,C2634,C2635,C2636,C2637,C2638,C2639,C2640,C2641,C2642,C2643,C2644,C2645,C2646,C2647,C2648,C2649,C2650,C2651,C2652,C2653,C2654,C2655,C2656,C2657,C2658,C2659,C2660,C2661,C2662,C2663,C2664,C2665,C2666,C2667,C2668,C2669,C2670,C2671,C2672,C2673,C2674,C2675,C2676,C2677,C2678,C2679,C2680,C2681,C2682,C2683,C2684,C2685,C2686,C2687,C2688,C2689,C2690,C2691,C2692,C2693,C2694,C2695,C2696,C2697,C2698,C2699,C2700,C2701,C2702,C2703,C2704,C2705,C2706,C2707,C2708,C2709,C2710,C2711,C2712,C2713,C2714,C2715,C2716,C2717,C2718,C2719,C2720,C2721,C2722,C2723,C2724,C2725,C2726,C2727,C2728,C2729,C2730)</f>
        <v>352.6</v>
      </c>
      <c r="D2608" s="106">
        <f>SUM(D2609,D2610,D2611,D2612,D2613,D2614,D2615,D2616,D2617,D2618,D2619,D2620,D2621,D2622,D2623,D2624,D2625,D2626,D2627,D2628,D2629,D2630,D2631,D2632,D2633,D2634,D2635,D2636,D2637,D2638,D2639,D2640,D2641,D2642,D2643,D2644,D2645,D2646,D2647,D2648,D2649,D2650,D2651,D2652,D2653,D2654,D2655,D2656,D2657,D2658,D2659,D2660,D2661,D2662,D2663,D2664,D2665,D2666,D2667,D2668,D2669,D2670,D2671,D2672,D2673,D2674,D2675,D2676,D2677,D2678,D2679,D2680,D2681,D2682,D2683,D2684,D2685,D2686,D2687,D2688,D2689,D2690,D2691,D2692,D2693,D2694,D2695,D2696,D2697,D2698,D2699,D2700,D2701,D2702,D2703,D2704,D2705,D2706,D2707,D2708,D2709,D2710,D2711,D2712,D2713,D2714,D2715,D2716,D2717,D2718,D2719,D2720,D2721,D2722,D2723,D2724,D2725,D2726,D2727,D2728,D2729,D2730)</f>
        <v>0</v>
      </c>
      <c r="E2608" s="106">
        <f>SUM(E2609,E2610,E2611,E2612,E2613,E2614,E2615,E2616,E2617,E2618,E2619,E2620,E2621,E2622,E2623,E2624,E2625,E2626,E2627,E2628,E2629,E2630,E2631,E2632,E2633,E2634,E2635,E2636,E2637,E2638,E2639,E2640,E2641,E2642,E2643,E2644,E2645,E2646,E2647,E2648,E2649,E2650,E2651,E2652,E2653,E2654,E2655,E2656,E2657,E2658,E2659,E2660,E2661,E2662,E2663,E2664,E2665,E2666,E2667,E2668,E2669,E2670,E2671,E2672,E2673,E2674,E2675,E2676,E2677,E2678,E2679,E2680,E2681,E2682,E2683,E2684,E2685,E2686,E2687,E2688,E2689,E2690,E2691,E2692,E2693,E2694,E2695,E2696,E2697,E2698,E2699,E2700,E2701,E2702,E2703,E2704,E2705,E2706,E2707,E2708,E2709,E2710,E2711,E2712,E2713,E2714,E2715,E2716,E2717,E2718,E2719,E2720,E2721,E2722,E2723,E2724,E2725,E2726,E2727,E2728,E2729,E2730)</f>
        <v>352.6</v>
      </c>
    </row>
    <row r="2609" ht="15" hidden="1" spans="1:5">
      <c r="A2609" s="97" t="s">
        <v>482</v>
      </c>
      <c r="B2609" s="97" t="s">
        <v>483</v>
      </c>
      <c r="C2609" s="106">
        <v>4.2</v>
      </c>
      <c r="D2609" s="106">
        <v>0</v>
      </c>
      <c r="E2609" s="106">
        <v>4.2</v>
      </c>
    </row>
    <row r="2610" ht="15" hidden="1" spans="1:5">
      <c r="A2610" s="97" t="s">
        <v>482</v>
      </c>
      <c r="B2610" s="97" t="s">
        <v>483</v>
      </c>
      <c r="C2610" s="106">
        <v>3</v>
      </c>
      <c r="D2610" s="106">
        <v>0</v>
      </c>
      <c r="E2610" s="106">
        <v>3</v>
      </c>
    </row>
    <row r="2611" ht="15" hidden="1" spans="1:5">
      <c r="A2611" s="97" t="s">
        <v>482</v>
      </c>
      <c r="B2611" s="97" t="s">
        <v>483</v>
      </c>
      <c r="C2611" s="106">
        <v>2.6</v>
      </c>
      <c r="D2611" s="106">
        <v>0</v>
      </c>
      <c r="E2611" s="106">
        <v>2.6</v>
      </c>
    </row>
    <row r="2612" ht="15" hidden="1" spans="1:5">
      <c r="A2612" s="97" t="s">
        <v>482</v>
      </c>
      <c r="B2612" s="97" t="s">
        <v>483</v>
      </c>
      <c r="C2612" s="106">
        <v>2.4</v>
      </c>
      <c r="D2612" s="106">
        <v>0</v>
      </c>
      <c r="E2612" s="106">
        <v>2.4</v>
      </c>
    </row>
    <row r="2613" ht="15" hidden="1" spans="1:5">
      <c r="A2613" s="97" t="s">
        <v>482</v>
      </c>
      <c r="B2613" s="97" t="s">
        <v>483</v>
      </c>
      <c r="C2613" s="106">
        <v>2.6</v>
      </c>
      <c r="D2613" s="106">
        <v>0</v>
      </c>
      <c r="E2613" s="106">
        <v>2.6</v>
      </c>
    </row>
    <row r="2614" ht="15" hidden="1" spans="1:5">
      <c r="A2614" s="97" t="s">
        <v>482</v>
      </c>
      <c r="B2614" s="97" t="s">
        <v>483</v>
      </c>
      <c r="C2614" s="106">
        <v>6</v>
      </c>
      <c r="D2614" s="106">
        <v>0</v>
      </c>
      <c r="E2614" s="106">
        <v>6</v>
      </c>
    </row>
    <row r="2615" ht="15" hidden="1" spans="1:5">
      <c r="A2615" s="97" t="s">
        <v>482</v>
      </c>
      <c r="B2615" s="97" t="s">
        <v>483</v>
      </c>
      <c r="C2615" s="106">
        <v>1</v>
      </c>
      <c r="D2615" s="106">
        <v>0</v>
      </c>
      <c r="E2615" s="106">
        <v>1</v>
      </c>
    </row>
    <row r="2616" ht="15" hidden="1" spans="1:5">
      <c r="A2616" s="97" t="s">
        <v>482</v>
      </c>
      <c r="B2616" s="97" t="s">
        <v>483</v>
      </c>
      <c r="C2616" s="106">
        <v>1.2</v>
      </c>
      <c r="D2616" s="106">
        <v>0</v>
      </c>
      <c r="E2616" s="106">
        <v>1.2</v>
      </c>
    </row>
    <row r="2617" ht="15" hidden="1" spans="1:5">
      <c r="A2617" s="97" t="s">
        <v>482</v>
      </c>
      <c r="B2617" s="97" t="s">
        <v>483</v>
      </c>
      <c r="C2617" s="106">
        <v>0.8</v>
      </c>
      <c r="D2617" s="106">
        <v>0</v>
      </c>
      <c r="E2617" s="106">
        <v>0.8</v>
      </c>
    </row>
    <row r="2618" ht="15" hidden="1" spans="1:5">
      <c r="A2618" s="97" t="s">
        <v>482</v>
      </c>
      <c r="B2618" s="97" t="s">
        <v>483</v>
      </c>
      <c r="C2618" s="106">
        <v>3</v>
      </c>
      <c r="D2618" s="106">
        <v>0</v>
      </c>
      <c r="E2618" s="106">
        <v>3</v>
      </c>
    </row>
    <row r="2619" ht="15" hidden="1" spans="1:5">
      <c r="A2619" s="97" t="s">
        <v>482</v>
      </c>
      <c r="B2619" s="97" t="s">
        <v>483</v>
      </c>
      <c r="C2619" s="106">
        <v>3</v>
      </c>
      <c r="D2619" s="106">
        <v>0</v>
      </c>
      <c r="E2619" s="106">
        <v>3</v>
      </c>
    </row>
    <row r="2620" ht="15" hidden="1" spans="1:5">
      <c r="A2620" s="97" t="s">
        <v>482</v>
      </c>
      <c r="B2620" s="97" t="s">
        <v>483</v>
      </c>
      <c r="C2620" s="106">
        <v>3</v>
      </c>
      <c r="D2620" s="106">
        <v>0</v>
      </c>
      <c r="E2620" s="106">
        <v>3</v>
      </c>
    </row>
    <row r="2621" ht="15" hidden="1" spans="1:5">
      <c r="A2621" s="97" t="s">
        <v>482</v>
      </c>
      <c r="B2621" s="97" t="s">
        <v>483</v>
      </c>
      <c r="C2621" s="106">
        <v>1.2</v>
      </c>
      <c r="D2621" s="106">
        <v>0</v>
      </c>
      <c r="E2621" s="106">
        <v>1.2</v>
      </c>
    </row>
    <row r="2622" ht="15" hidden="1" spans="1:5">
      <c r="A2622" s="97" t="s">
        <v>482</v>
      </c>
      <c r="B2622" s="97" t="s">
        <v>483</v>
      </c>
      <c r="C2622" s="106">
        <v>7</v>
      </c>
      <c r="D2622" s="106">
        <v>0</v>
      </c>
      <c r="E2622" s="106">
        <v>7</v>
      </c>
    </row>
    <row r="2623" ht="15" hidden="1" spans="1:5">
      <c r="A2623" s="97" t="s">
        <v>482</v>
      </c>
      <c r="B2623" s="97" t="s">
        <v>483</v>
      </c>
      <c r="C2623" s="106">
        <v>1.8</v>
      </c>
      <c r="D2623" s="106">
        <v>0</v>
      </c>
      <c r="E2623" s="106">
        <v>1.8</v>
      </c>
    </row>
    <row r="2624" ht="15" hidden="1" spans="1:5">
      <c r="A2624" s="97" t="s">
        <v>482</v>
      </c>
      <c r="B2624" s="97" t="s">
        <v>483</v>
      </c>
      <c r="C2624" s="106">
        <v>1.6</v>
      </c>
      <c r="D2624" s="106">
        <v>0</v>
      </c>
      <c r="E2624" s="106">
        <v>1.6</v>
      </c>
    </row>
    <row r="2625" ht="15" hidden="1" spans="1:5">
      <c r="A2625" s="97" t="s">
        <v>482</v>
      </c>
      <c r="B2625" s="97" t="s">
        <v>483</v>
      </c>
      <c r="C2625" s="106">
        <v>1.4</v>
      </c>
      <c r="D2625" s="106">
        <v>0</v>
      </c>
      <c r="E2625" s="106">
        <v>1.4</v>
      </c>
    </row>
    <row r="2626" ht="15" hidden="1" spans="1:5">
      <c r="A2626" s="97" t="s">
        <v>482</v>
      </c>
      <c r="B2626" s="97" t="s">
        <v>483</v>
      </c>
      <c r="C2626" s="106">
        <v>3.2</v>
      </c>
      <c r="D2626" s="106">
        <v>0</v>
      </c>
      <c r="E2626" s="106">
        <v>3.2</v>
      </c>
    </row>
    <row r="2627" ht="15" hidden="1" spans="1:5">
      <c r="A2627" s="97" t="s">
        <v>482</v>
      </c>
      <c r="B2627" s="97" t="s">
        <v>483</v>
      </c>
      <c r="C2627" s="106">
        <v>4.2</v>
      </c>
      <c r="D2627" s="106">
        <v>0</v>
      </c>
      <c r="E2627" s="106">
        <v>4.2</v>
      </c>
    </row>
    <row r="2628" ht="15" hidden="1" spans="1:5">
      <c r="A2628" s="97" t="s">
        <v>482</v>
      </c>
      <c r="B2628" s="97" t="s">
        <v>483</v>
      </c>
      <c r="C2628" s="106">
        <v>2.6</v>
      </c>
      <c r="D2628" s="106">
        <v>0</v>
      </c>
      <c r="E2628" s="106">
        <v>2.6</v>
      </c>
    </row>
    <row r="2629" ht="15" hidden="1" spans="1:5">
      <c r="A2629" s="97" t="s">
        <v>482</v>
      </c>
      <c r="B2629" s="97" t="s">
        <v>483</v>
      </c>
      <c r="C2629" s="106">
        <v>0.6</v>
      </c>
      <c r="D2629" s="106">
        <v>0</v>
      </c>
      <c r="E2629" s="106">
        <v>0.6</v>
      </c>
    </row>
    <row r="2630" ht="15" hidden="1" spans="1:5">
      <c r="A2630" s="97" t="s">
        <v>482</v>
      </c>
      <c r="B2630" s="97" t="s">
        <v>483</v>
      </c>
      <c r="C2630" s="106">
        <v>43</v>
      </c>
      <c r="D2630" s="106">
        <v>0</v>
      </c>
      <c r="E2630" s="106">
        <v>43</v>
      </c>
    </row>
    <row r="2631" ht="15" hidden="1" spans="1:5">
      <c r="A2631" s="97" t="s">
        <v>482</v>
      </c>
      <c r="B2631" s="97" t="s">
        <v>483</v>
      </c>
      <c r="C2631" s="106">
        <v>1.6</v>
      </c>
      <c r="D2631" s="106">
        <v>0</v>
      </c>
      <c r="E2631" s="106">
        <v>1.6</v>
      </c>
    </row>
    <row r="2632" ht="15" hidden="1" spans="1:5">
      <c r="A2632" s="97" t="s">
        <v>482</v>
      </c>
      <c r="B2632" s="97" t="s">
        <v>483</v>
      </c>
      <c r="C2632" s="106">
        <v>1.4</v>
      </c>
      <c r="D2632" s="106">
        <v>0</v>
      </c>
      <c r="E2632" s="106">
        <v>1.4</v>
      </c>
    </row>
    <row r="2633" ht="15" hidden="1" spans="1:5">
      <c r="A2633" s="97" t="s">
        <v>482</v>
      </c>
      <c r="B2633" s="97" t="s">
        <v>483</v>
      </c>
      <c r="C2633" s="106">
        <v>0.8</v>
      </c>
      <c r="D2633" s="106">
        <v>0</v>
      </c>
      <c r="E2633" s="106">
        <v>0.8</v>
      </c>
    </row>
    <row r="2634" ht="15" hidden="1" spans="1:5">
      <c r="A2634" s="97" t="s">
        <v>482</v>
      </c>
      <c r="B2634" s="97" t="s">
        <v>483</v>
      </c>
      <c r="C2634" s="106">
        <v>1</v>
      </c>
      <c r="D2634" s="106">
        <v>0</v>
      </c>
      <c r="E2634" s="106">
        <v>1</v>
      </c>
    </row>
    <row r="2635" ht="15" hidden="1" spans="1:5">
      <c r="A2635" s="97" t="s">
        <v>482</v>
      </c>
      <c r="B2635" s="97" t="s">
        <v>483</v>
      </c>
      <c r="C2635" s="106">
        <v>0.4</v>
      </c>
      <c r="D2635" s="106">
        <v>0</v>
      </c>
      <c r="E2635" s="106">
        <v>0.4</v>
      </c>
    </row>
    <row r="2636" ht="15" hidden="1" spans="1:5">
      <c r="A2636" s="97" t="s">
        <v>482</v>
      </c>
      <c r="B2636" s="97" t="s">
        <v>483</v>
      </c>
      <c r="C2636" s="106">
        <v>0.6</v>
      </c>
      <c r="D2636" s="106">
        <v>0</v>
      </c>
      <c r="E2636" s="106">
        <v>0.6</v>
      </c>
    </row>
    <row r="2637" ht="15" hidden="1" spans="1:5">
      <c r="A2637" s="97" t="s">
        <v>482</v>
      </c>
      <c r="B2637" s="97" t="s">
        <v>483</v>
      </c>
      <c r="C2637" s="106">
        <v>0.2</v>
      </c>
      <c r="D2637" s="106">
        <v>0</v>
      </c>
      <c r="E2637" s="106">
        <v>0.2</v>
      </c>
    </row>
    <row r="2638" ht="15" hidden="1" spans="1:5">
      <c r="A2638" s="97" t="s">
        <v>482</v>
      </c>
      <c r="B2638" s="97" t="s">
        <v>483</v>
      </c>
      <c r="C2638" s="106">
        <v>1.6</v>
      </c>
      <c r="D2638" s="106">
        <v>0</v>
      </c>
      <c r="E2638" s="106">
        <v>1.6</v>
      </c>
    </row>
    <row r="2639" ht="15" hidden="1" spans="1:5">
      <c r="A2639" s="97" t="s">
        <v>482</v>
      </c>
      <c r="B2639" s="97" t="s">
        <v>483</v>
      </c>
      <c r="C2639" s="106">
        <v>1.2</v>
      </c>
      <c r="D2639" s="106">
        <v>0</v>
      </c>
      <c r="E2639" s="106">
        <v>1.2</v>
      </c>
    </row>
    <row r="2640" ht="15" hidden="1" spans="1:5">
      <c r="A2640" s="97" t="s">
        <v>482</v>
      </c>
      <c r="B2640" s="97" t="s">
        <v>483</v>
      </c>
      <c r="C2640" s="106">
        <v>0.8</v>
      </c>
      <c r="D2640" s="106">
        <v>0</v>
      </c>
      <c r="E2640" s="106">
        <v>0.8</v>
      </c>
    </row>
    <row r="2641" ht="15" hidden="1" spans="1:5">
      <c r="A2641" s="97" t="s">
        <v>482</v>
      </c>
      <c r="B2641" s="97" t="s">
        <v>483</v>
      </c>
      <c r="C2641" s="106">
        <v>1.8</v>
      </c>
      <c r="D2641" s="106">
        <v>0</v>
      </c>
      <c r="E2641" s="106">
        <v>1.8</v>
      </c>
    </row>
    <row r="2642" ht="15" hidden="1" spans="1:5">
      <c r="A2642" s="97" t="s">
        <v>482</v>
      </c>
      <c r="B2642" s="97" t="s">
        <v>483</v>
      </c>
      <c r="C2642" s="106">
        <v>2.4</v>
      </c>
      <c r="D2642" s="106">
        <v>0</v>
      </c>
      <c r="E2642" s="106">
        <v>2.4</v>
      </c>
    </row>
    <row r="2643" ht="15" hidden="1" spans="1:5">
      <c r="A2643" s="97" t="s">
        <v>482</v>
      </c>
      <c r="B2643" s="97" t="s">
        <v>483</v>
      </c>
      <c r="C2643" s="106">
        <v>3</v>
      </c>
      <c r="D2643" s="106">
        <v>0</v>
      </c>
      <c r="E2643" s="106">
        <v>3</v>
      </c>
    </row>
    <row r="2644" ht="15" hidden="1" spans="1:5">
      <c r="A2644" s="97" t="s">
        <v>482</v>
      </c>
      <c r="B2644" s="97" t="s">
        <v>483</v>
      </c>
      <c r="C2644" s="106">
        <v>0.4</v>
      </c>
      <c r="D2644" s="106">
        <v>0</v>
      </c>
      <c r="E2644" s="106">
        <v>0.4</v>
      </c>
    </row>
    <row r="2645" ht="15" hidden="1" spans="1:5">
      <c r="A2645" s="97" t="s">
        <v>482</v>
      </c>
      <c r="B2645" s="97" t="s">
        <v>483</v>
      </c>
      <c r="C2645" s="106">
        <v>0.8</v>
      </c>
      <c r="D2645" s="106">
        <v>0</v>
      </c>
      <c r="E2645" s="106">
        <v>0.8</v>
      </c>
    </row>
    <row r="2646" ht="15" hidden="1" spans="1:5">
      <c r="A2646" s="97" t="s">
        <v>482</v>
      </c>
      <c r="B2646" s="97" t="s">
        <v>483</v>
      </c>
      <c r="C2646" s="106">
        <v>1.4</v>
      </c>
      <c r="D2646" s="106">
        <v>0</v>
      </c>
      <c r="E2646" s="106">
        <v>1.4</v>
      </c>
    </row>
    <row r="2647" ht="15" hidden="1" spans="1:5">
      <c r="A2647" s="97" t="s">
        <v>482</v>
      </c>
      <c r="B2647" s="97" t="s">
        <v>483</v>
      </c>
      <c r="C2647" s="106">
        <v>1.4</v>
      </c>
      <c r="D2647" s="106">
        <v>0</v>
      </c>
      <c r="E2647" s="106">
        <v>1.4</v>
      </c>
    </row>
    <row r="2648" ht="15" hidden="1" spans="1:5">
      <c r="A2648" s="97" t="s">
        <v>482</v>
      </c>
      <c r="B2648" s="97" t="s">
        <v>483</v>
      </c>
      <c r="C2648" s="106">
        <v>0.4</v>
      </c>
      <c r="D2648" s="106">
        <v>0</v>
      </c>
      <c r="E2648" s="106">
        <v>0.4</v>
      </c>
    </row>
    <row r="2649" ht="15" hidden="1" spans="1:5">
      <c r="A2649" s="97" t="s">
        <v>482</v>
      </c>
      <c r="B2649" s="97" t="s">
        <v>483</v>
      </c>
      <c r="C2649" s="106">
        <v>0.6</v>
      </c>
      <c r="D2649" s="106">
        <v>0</v>
      </c>
      <c r="E2649" s="106">
        <v>0.6</v>
      </c>
    </row>
    <row r="2650" ht="15" hidden="1" spans="1:5">
      <c r="A2650" s="97" t="s">
        <v>482</v>
      </c>
      <c r="B2650" s="97" t="s">
        <v>483</v>
      </c>
      <c r="C2650" s="106">
        <v>8.6</v>
      </c>
      <c r="D2650" s="106">
        <v>0</v>
      </c>
      <c r="E2650" s="106">
        <v>8.6</v>
      </c>
    </row>
    <row r="2651" ht="15" hidden="1" spans="1:5">
      <c r="A2651" s="97" t="s">
        <v>482</v>
      </c>
      <c r="B2651" s="97" t="s">
        <v>483</v>
      </c>
      <c r="C2651" s="106">
        <v>1.2</v>
      </c>
      <c r="D2651" s="106">
        <v>0</v>
      </c>
      <c r="E2651" s="106">
        <v>1.2</v>
      </c>
    </row>
    <row r="2652" ht="15" hidden="1" spans="1:5">
      <c r="A2652" s="97" t="s">
        <v>482</v>
      </c>
      <c r="B2652" s="97" t="s">
        <v>483</v>
      </c>
      <c r="C2652" s="106">
        <v>7.6</v>
      </c>
      <c r="D2652" s="106">
        <v>0</v>
      </c>
      <c r="E2652" s="106">
        <v>7.6</v>
      </c>
    </row>
    <row r="2653" ht="15" hidden="1" spans="1:5">
      <c r="A2653" s="97" t="s">
        <v>482</v>
      </c>
      <c r="B2653" s="97" t="s">
        <v>483</v>
      </c>
      <c r="C2653" s="106">
        <v>0.4</v>
      </c>
      <c r="D2653" s="106">
        <v>0</v>
      </c>
      <c r="E2653" s="106">
        <v>0.4</v>
      </c>
    </row>
    <row r="2654" ht="15" hidden="1" spans="1:5">
      <c r="A2654" s="97" t="s">
        <v>482</v>
      </c>
      <c r="B2654" s="97" t="s">
        <v>483</v>
      </c>
      <c r="C2654" s="106">
        <v>1</v>
      </c>
      <c r="D2654" s="106">
        <v>0</v>
      </c>
      <c r="E2654" s="106">
        <v>1</v>
      </c>
    </row>
    <row r="2655" ht="15" hidden="1" spans="1:5">
      <c r="A2655" s="97" t="s">
        <v>482</v>
      </c>
      <c r="B2655" s="97" t="s">
        <v>483</v>
      </c>
      <c r="C2655" s="106">
        <v>0.2</v>
      </c>
      <c r="D2655" s="106">
        <v>0</v>
      </c>
      <c r="E2655" s="106">
        <v>0.2</v>
      </c>
    </row>
    <row r="2656" ht="15" hidden="1" spans="1:5">
      <c r="A2656" s="97" t="s">
        <v>482</v>
      </c>
      <c r="B2656" s="97" t="s">
        <v>483</v>
      </c>
      <c r="C2656" s="106">
        <v>14</v>
      </c>
      <c r="D2656" s="106">
        <v>0</v>
      </c>
      <c r="E2656" s="106">
        <v>14</v>
      </c>
    </row>
    <row r="2657" ht="15" hidden="1" spans="1:5">
      <c r="A2657" s="97" t="s">
        <v>482</v>
      </c>
      <c r="B2657" s="97" t="s">
        <v>483</v>
      </c>
      <c r="C2657" s="106">
        <v>1</v>
      </c>
      <c r="D2657" s="106">
        <v>0</v>
      </c>
      <c r="E2657" s="106">
        <v>1</v>
      </c>
    </row>
    <row r="2658" ht="15" hidden="1" spans="1:5">
      <c r="A2658" s="97" t="s">
        <v>482</v>
      </c>
      <c r="B2658" s="97" t="s">
        <v>483</v>
      </c>
      <c r="C2658" s="106">
        <v>4.4</v>
      </c>
      <c r="D2658" s="106">
        <v>0</v>
      </c>
      <c r="E2658" s="106">
        <v>4.4</v>
      </c>
    </row>
    <row r="2659" ht="15" hidden="1" spans="1:5">
      <c r="A2659" s="97" t="s">
        <v>482</v>
      </c>
      <c r="B2659" s="97" t="s">
        <v>483</v>
      </c>
      <c r="C2659" s="106">
        <v>3.6</v>
      </c>
      <c r="D2659" s="106">
        <v>0</v>
      </c>
      <c r="E2659" s="106">
        <v>3.6</v>
      </c>
    </row>
    <row r="2660" ht="15" hidden="1" spans="1:5">
      <c r="A2660" s="97" t="s">
        <v>482</v>
      </c>
      <c r="B2660" s="97" t="s">
        <v>483</v>
      </c>
      <c r="C2660" s="106">
        <v>1.8</v>
      </c>
      <c r="D2660" s="106">
        <v>0</v>
      </c>
      <c r="E2660" s="106">
        <v>1.8</v>
      </c>
    </row>
    <row r="2661" ht="15" hidden="1" spans="1:5">
      <c r="A2661" s="97" t="s">
        <v>482</v>
      </c>
      <c r="B2661" s="97" t="s">
        <v>483</v>
      </c>
      <c r="C2661" s="106">
        <v>2.8</v>
      </c>
      <c r="D2661" s="106">
        <v>0</v>
      </c>
      <c r="E2661" s="106">
        <v>2.8</v>
      </c>
    </row>
    <row r="2662" ht="15" hidden="1" spans="1:5">
      <c r="A2662" s="97" t="s">
        <v>482</v>
      </c>
      <c r="B2662" s="97" t="s">
        <v>483</v>
      </c>
      <c r="C2662" s="106">
        <v>1.4</v>
      </c>
      <c r="D2662" s="106">
        <v>0</v>
      </c>
      <c r="E2662" s="106">
        <v>1.4</v>
      </c>
    </row>
    <row r="2663" ht="15" hidden="1" spans="1:5">
      <c r="A2663" s="97" t="s">
        <v>482</v>
      </c>
      <c r="B2663" s="97" t="s">
        <v>483</v>
      </c>
      <c r="C2663" s="106">
        <v>2</v>
      </c>
      <c r="D2663" s="106">
        <v>0</v>
      </c>
      <c r="E2663" s="106">
        <v>2</v>
      </c>
    </row>
    <row r="2664" ht="15" hidden="1" spans="1:5">
      <c r="A2664" s="97" t="s">
        <v>482</v>
      </c>
      <c r="B2664" s="97" t="s">
        <v>483</v>
      </c>
      <c r="C2664" s="106">
        <v>2.4</v>
      </c>
      <c r="D2664" s="106">
        <v>0</v>
      </c>
      <c r="E2664" s="106">
        <v>2.4</v>
      </c>
    </row>
    <row r="2665" ht="15" hidden="1" spans="1:5">
      <c r="A2665" s="97" t="s">
        <v>482</v>
      </c>
      <c r="B2665" s="97" t="s">
        <v>483</v>
      </c>
      <c r="C2665" s="106">
        <v>3</v>
      </c>
      <c r="D2665" s="106">
        <v>0</v>
      </c>
      <c r="E2665" s="106">
        <v>3</v>
      </c>
    </row>
    <row r="2666" ht="15" hidden="1" spans="1:5">
      <c r="A2666" s="97" t="s">
        <v>482</v>
      </c>
      <c r="B2666" s="97" t="s">
        <v>483</v>
      </c>
      <c r="C2666" s="106">
        <v>2</v>
      </c>
      <c r="D2666" s="106">
        <v>0</v>
      </c>
      <c r="E2666" s="106">
        <v>2</v>
      </c>
    </row>
    <row r="2667" ht="15" hidden="1" spans="1:5">
      <c r="A2667" s="97" t="s">
        <v>482</v>
      </c>
      <c r="B2667" s="97" t="s">
        <v>483</v>
      </c>
      <c r="C2667" s="106">
        <v>3.6</v>
      </c>
      <c r="D2667" s="106">
        <v>0</v>
      </c>
      <c r="E2667" s="106">
        <v>3.6</v>
      </c>
    </row>
    <row r="2668" ht="15" hidden="1" spans="1:5">
      <c r="A2668" s="97" t="s">
        <v>482</v>
      </c>
      <c r="B2668" s="97" t="s">
        <v>483</v>
      </c>
      <c r="C2668" s="106">
        <v>3.2</v>
      </c>
      <c r="D2668" s="106">
        <v>0</v>
      </c>
      <c r="E2668" s="106">
        <v>3.2</v>
      </c>
    </row>
    <row r="2669" ht="15" hidden="1" spans="1:5">
      <c r="A2669" s="97" t="s">
        <v>482</v>
      </c>
      <c r="B2669" s="97" t="s">
        <v>483</v>
      </c>
      <c r="C2669" s="106">
        <v>2.2</v>
      </c>
      <c r="D2669" s="106">
        <v>0</v>
      </c>
      <c r="E2669" s="106">
        <v>2.2</v>
      </c>
    </row>
    <row r="2670" ht="15" hidden="1" spans="1:5">
      <c r="A2670" s="97" t="s">
        <v>482</v>
      </c>
      <c r="B2670" s="97" t="s">
        <v>483</v>
      </c>
      <c r="C2670" s="106">
        <v>0.4</v>
      </c>
      <c r="D2670" s="106">
        <v>0</v>
      </c>
      <c r="E2670" s="106">
        <v>0.4</v>
      </c>
    </row>
    <row r="2671" ht="15" hidden="1" spans="1:5">
      <c r="A2671" s="97" t="s">
        <v>482</v>
      </c>
      <c r="B2671" s="97" t="s">
        <v>483</v>
      </c>
      <c r="C2671" s="106">
        <v>1</v>
      </c>
      <c r="D2671" s="106">
        <v>0</v>
      </c>
      <c r="E2671" s="106">
        <v>1</v>
      </c>
    </row>
    <row r="2672" ht="15" hidden="1" spans="1:5">
      <c r="A2672" s="97" t="s">
        <v>482</v>
      </c>
      <c r="B2672" s="97" t="s">
        <v>483</v>
      </c>
      <c r="C2672" s="106">
        <v>4</v>
      </c>
      <c r="D2672" s="106">
        <v>0</v>
      </c>
      <c r="E2672" s="106">
        <v>4</v>
      </c>
    </row>
    <row r="2673" ht="15" hidden="1" spans="1:5">
      <c r="A2673" s="97" t="s">
        <v>482</v>
      </c>
      <c r="B2673" s="97" t="s">
        <v>483</v>
      </c>
      <c r="C2673" s="106">
        <v>2</v>
      </c>
      <c r="D2673" s="106">
        <v>0</v>
      </c>
      <c r="E2673" s="106">
        <v>2</v>
      </c>
    </row>
    <row r="2674" ht="15" hidden="1" spans="1:5">
      <c r="A2674" s="97" t="s">
        <v>482</v>
      </c>
      <c r="B2674" s="97" t="s">
        <v>483</v>
      </c>
      <c r="C2674" s="106">
        <v>3.8</v>
      </c>
      <c r="D2674" s="106">
        <v>0</v>
      </c>
      <c r="E2674" s="106">
        <v>3.8</v>
      </c>
    </row>
    <row r="2675" ht="15" hidden="1" spans="1:5">
      <c r="A2675" s="97" t="s">
        <v>482</v>
      </c>
      <c r="B2675" s="97" t="s">
        <v>483</v>
      </c>
      <c r="C2675" s="106">
        <v>0.8</v>
      </c>
      <c r="D2675" s="106">
        <v>0</v>
      </c>
      <c r="E2675" s="106">
        <v>0.8</v>
      </c>
    </row>
    <row r="2676" ht="15" hidden="1" spans="1:5">
      <c r="A2676" s="97" t="s">
        <v>482</v>
      </c>
      <c r="B2676" s="97" t="s">
        <v>483</v>
      </c>
      <c r="C2676" s="106">
        <v>1.8</v>
      </c>
      <c r="D2676" s="106">
        <v>0</v>
      </c>
      <c r="E2676" s="106">
        <v>1.8</v>
      </c>
    </row>
    <row r="2677" ht="15" hidden="1" spans="1:5">
      <c r="A2677" s="97" t="s">
        <v>482</v>
      </c>
      <c r="B2677" s="97" t="s">
        <v>483</v>
      </c>
      <c r="C2677" s="106">
        <v>11</v>
      </c>
      <c r="D2677" s="106">
        <v>0</v>
      </c>
      <c r="E2677" s="106">
        <v>11</v>
      </c>
    </row>
    <row r="2678" ht="15" hidden="1" spans="1:5">
      <c r="A2678" s="97" t="s">
        <v>482</v>
      </c>
      <c r="B2678" s="97" t="s">
        <v>483</v>
      </c>
      <c r="C2678" s="106">
        <v>1.6</v>
      </c>
      <c r="D2678" s="106">
        <v>0</v>
      </c>
      <c r="E2678" s="106">
        <v>1.6</v>
      </c>
    </row>
    <row r="2679" ht="15" hidden="1" spans="1:5">
      <c r="A2679" s="97" t="s">
        <v>482</v>
      </c>
      <c r="B2679" s="97" t="s">
        <v>483</v>
      </c>
      <c r="C2679" s="106">
        <v>12</v>
      </c>
      <c r="D2679" s="106">
        <v>0</v>
      </c>
      <c r="E2679" s="106">
        <v>12</v>
      </c>
    </row>
    <row r="2680" ht="15" hidden="1" spans="1:5">
      <c r="A2680" s="97" t="s">
        <v>482</v>
      </c>
      <c r="B2680" s="97" t="s">
        <v>483</v>
      </c>
      <c r="C2680" s="106">
        <v>1.4</v>
      </c>
      <c r="D2680" s="106">
        <v>0</v>
      </c>
      <c r="E2680" s="106">
        <v>1.4</v>
      </c>
    </row>
    <row r="2681" ht="15" hidden="1" spans="1:5">
      <c r="A2681" s="97" t="s">
        <v>482</v>
      </c>
      <c r="B2681" s="97" t="s">
        <v>483</v>
      </c>
      <c r="C2681" s="106">
        <v>2.4</v>
      </c>
      <c r="D2681" s="106">
        <v>0</v>
      </c>
      <c r="E2681" s="106">
        <v>2.4</v>
      </c>
    </row>
    <row r="2682" ht="15" hidden="1" spans="1:5">
      <c r="A2682" s="97" t="s">
        <v>482</v>
      </c>
      <c r="B2682" s="97" t="s">
        <v>483</v>
      </c>
      <c r="C2682" s="106">
        <v>5</v>
      </c>
      <c r="D2682" s="106">
        <v>0</v>
      </c>
      <c r="E2682" s="106">
        <v>5</v>
      </c>
    </row>
    <row r="2683" ht="15" hidden="1" spans="1:5">
      <c r="A2683" s="97" t="s">
        <v>482</v>
      </c>
      <c r="B2683" s="97" t="s">
        <v>483</v>
      </c>
      <c r="C2683" s="106">
        <v>2</v>
      </c>
      <c r="D2683" s="106">
        <v>0</v>
      </c>
      <c r="E2683" s="106">
        <v>2</v>
      </c>
    </row>
    <row r="2684" ht="15" hidden="1" spans="1:5">
      <c r="A2684" s="97" t="s">
        <v>482</v>
      </c>
      <c r="B2684" s="97" t="s">
        <v>483</v>
      </c>
      <c r="C2684" s="106">
        <v>2</v>
      </c>
      <c r="D2684" s="106">
        <v>0</v>
      </c>
      <c r="E2684" s="106">
        <v>2</v>
      </c>
    </row>
    <row r="2685" ht="15" hidden="1" spans="1:5">
      <c r="A2685" s="97" t="s">
        <v>482</v>
      </c>
      <c r="B2685" s="97" t="s">
        <v>483</v>
      </c>
      <c r="C2685" s="106">
        <v>0.4</v>
      </c>
      <c r="D2685" s="106">
        <v>0</v>
      </c>
      <c r="E2685" s="106">
        <v>0.4</v>
      </c>
    </row>
    <row r="2686" ht="15" hidden="1" spans="1:5">
      <c r="A2686" s="97" t="s">
        <v>482</v>
      </c>
      <c r="B2686" s="97" t="s">
        <v>483</v>
      </c>
      <c r="C2686" s="106">
        <v>6.2</v>
      </c>
      <c r="D2686" s="106">
        <v>0</v>
      </c>
      <c r="E2686" s="106">
        <v>6.2</v>
      </c>
    </row>
    <row r="2687" ht="15" hidden="1" spans="1:5">
      <c r="A2687" s="97" t="s">
        <v>482</v>
      </c>
      <c r="B2687" s="97" t="s">
        <v>483</v>
      </c>
      <c r="C2687" s="106">
        <v>3</v>
      </c>
      <c r="D2687" s="106">
        <v>0</v>
      </c>
      <c r="E2687" s="106">
        <v>3</v>
      </c>
    </row>
    <row r="2688" ht="15" hidden="1" spans="1:5">
      <c r="A2688" s="97" t="s">
        <v>482</v>
      </c>
      <c r="B2688" s="97" t="s">
        <v>483</v>
      </c>
      <c r="C2688" s="106">
        <v>0.2</v>
      </c>
      <c r="D2688" s="106">
        <v>0</v>
      </c>
      <c r="E2688" s="106">
        <v>0.2</v>
      </c>
    </row>
    <row r="2689" ht="15" hidden="1" spans="1:5">
      <c r="A2689" s="97" t="s">
        <v>482</v>
      </c>
      <c r="B2689" s="97" t="s">
        <v>483</v>
      </c>
      <c r="C2689" s="106">
        <v>3.6</v>
      </c>
      <c r="D2689" s="106">
        <v>0</v>
      </c>
      <c r="E2689" s="106">
        <v>3.6</v>
      </c>
    </row>
    <row r="2690" ht="15" hidden="1" spans="1:5">
      <c r="A2690" s="97" t="s">
        <v>482</v>
      </c>
      <c r="B2690" s="97" t="s">
        <v>483</v>
      </c>
      <c r="C2690" s="106">
        <v>3.4</v>
      </c>
      <c r="D2690" s="106">
        <v>0</v>
      </c>
      <c r="E2690" s="106">
        <v>3.4</v>
      </c>
    </row>
    <row r="2691" ht="15" hidden="1" spans="1:5">
      <c r="A2691" s="97" t="s">
        <v>482</v>
      </c>
      <c r="B2691" s="97" t="s">
        <v>483</v>
      </c>
      <c r="C2691" s="106">
        <v>4.8</v>
      </c>
      <c r="D2691" s="106">
        <v>0</v>
      </c>
      <c r="E2691" s="106">
        <v>4.8</v>
      </c>
    </row>
    <row r="2692" ht="15" hidden="1" spans="1:5">
      <c r="A2692" s="97" t="s">
        <v>482</v>
      </c>
      <c r="B2692" s="97" t="s">
        <v>483</v>
      </c>
      <c r="C2692" s="106">
        <v>3.6</v>
      </c>
      <c r="D2692" s="106">
        <v>0</v>
      </c>
      <c r="E2692" s="106">
        <v>3.6</v>
      </c>
    </row>
    <row r="2693" ht="15" hidden="1" spans="1:5">
      <c r="A2693" s="97" t="s">
        <v>482</v>
      </c>
      <c r="B2693" s="97" t="s">
        <v>483</v>
      </c>
      <c r="C2693" s="106">
        <v>2.2</v>
      </c>
      <c r="D2693" s="106">
        <v>0</v>
      </c>
      <c r="E2693" s="106">
        <v>2.2</v>
      </c>
    </row>
    <row r="2694" ht="15" hidden="1" spans="1:5">
      <c r="A2694" s="97" t="s">
        <v>482</v>
      </c>
      <c r="B2694" s="97" t="s">
        <v>483</v>
      </c>
      <c r="C2694" s="106">
        <v>2.6</v>
      </c>
      <c r="D2694" s="106">
        <v>0</v>
      </c>
      <c r="E2694" s="106">
        <v>2.6</v>
      </c>
    </row>
    <row r="2695" ht="15" hidden="1" spans="1:5">
      <c r="A2695" s="97" t="s">
        <v>482</v>
      </c>
      <c r="B2695" s="97" t="s">
        <v>483</v>
      </c>
      <c r="C2695" s="106">
        <v>2.2</v>
      </c>
      <c r="D2695" s="106">
        <v>0</v>
      </c>
      <c r="E2695" s="106">
        <v>2.2</v>
      </c>
    </row>
    <row r="2696" ht="15" hidden="1" spans="1:5">
      <c r="A2696" s="97" t="s">
        <v>482</v>
      </c>
      <c r="B2696" s="97" t="s">
        <v>483</v>
      </c>
      <c r="C2696" s="106">
        <v>2.2</v>
      </c>
      <c r="D2696" s="106">
        <v>0</v>
      </c>
      <c r="E2696" s="106">
        <v>2.2</v>
      </c>
    </row>
    <row r="2697" ht="15" hidden="1" spans="1:5">
      <c r="A2697" s="97" t="s">
        <v>482</v>
      </c>
      <c r="B2697" s="97" t="s">
        <v>483</v>
      </c>
      <c r="C2697" s="106">
        <v>1.8</v>
      </c>
      <c r="D2697" s="106">
        <v>0</v>
      </c>
      <c r="E2697" s="106">
        <v>1.8</v>
      </c>
    </row>
    <row r="2698" ht="15" hidden="1" spans="1:5">
      <c r="A2698" s="97" t="s">
        <v>482</v>
      </c>
      <c r="B2698" s="97" t="s">
        <v>483</v>
      </c>
      <c r="C2698" s="106">
        <v>2.2</v>
      </c>
      <c r="D2698" s="106">
        <v>0</v>
      </c>
      <c r="E2698" s="106">
        <v>2.2</v>
      </c>
    </row>
    <row r="2699" ht="15" hidden="1" spans="1:5">
      <c r="A2699" s="97" t="s">
        <v>482</v>
      </c>
      <c r="B2699" s="97" t="s">
        <v>483</v>
      </c>
      <c r="C2699" s="106">
        <v>1.8</v>
      </c>
      <c r="D2699" s="106">
        <v>0</v>
      </c>
      <c r="E2699" s="106">
        <v>1.8</v>
      </c>
    </row>
    <row r="2700" ht="15" hidden="1" spans="1:5">
      <c r="A2700" s="97" t="s">
        <v>482</v>
      </c>
      <c r="B2700" s="97" t="s">
        <v>483</v>
      </c>
      <c r="C2700" s="106">
        <v>1.2</v>
      </c>
      <c r="D2700" s="106">
        <v>0</v>
      </c>
      <c r="E2700" s="106">
        <v>1.2</v>
      </c>
    </row>
    <row r="2701" ht="15" hidden="1" spans="1:5">
      <c r="A2701" s="97" t="s">
        <v>482</v>
      </c>
      <c r="B2701" s="97" t="s">
        <v>483</v>
      </c>
      <c r="C2701" s="106">
        <v>1.2</v>
      </c>
      <c r="D2701" s="106">
        <v>0</v>
      </c>
      <c r="E2701" s="106">
        <v>1.2</v>
      </c>
    </row>
    <row r="2702" ht="15" hidden="1" spans="1:5">
      <c r="A2702" s="97" t="s">
        <v>482</v>
      </c>
      <c r="B2702" s="97" t="s">
        <v>483</v>
      </c>
      <c r="C2702" s="106">
        <v>0.6</v>
      </c>
      <c r="D2702" s="106">
        <v>0</v>
      </c>
      <c r="E2702" s="106">
        <v>0.6</v>
      </c>
    </row>
    <row r="2703" ht="15" hidden="1" spans="1:5">
      <c r="A2703" s="97" t="s">
        <v>482</v>
      </c>
      <c r="B2703" s="97" t="s">
        <v>483</v>
      </c>
      <c r="C2703" s="106">
        <v>1.4</v>
      </c>
      <c r="D2703" s="106">
        <v>0</v>
      </c>
      <c r="E2703" s="106">
        <v>1.4</v>
      </c>
    </row>
    <row r="2704" ht="15" hidden="1" spans="1:5">
      <c r="A2704" s="97" t="s">
        <v>482</v>
      </c>
      <c r="B2704" s="97" t="s">
        <v>483</v>
      </c>
      <c r="C2704" s="106">
        <v>0.6</v>
      </c>
      <c r="D2704" s="106">
        <v>0</v>
      </c>
      <c r="E2704" s="106">
        <v>0.6</v>
      </c>
    </row>
    <row r="2705" ht="15" hidden="1" spans="1:5">
      <c r="A2705" s="97" t="s">
        <v>482</v>
      </c>
      <c r="B2705" s="97" t="s">
        <v>483</v>
      </c>
      <c r="C2705" s="106">
        <v>1.2</v>
      </c>
      <c r="D2705" s="106">
        <v>0</v>
      </c>
      <c r="E2705" s="106">
        <v>1.2</v>
      </c>
    </row>
    <row r="2706" ht="15" hidden="1" spans="1:5">
      <c r="A2706" s="97" t="s">
        <v>482</v>
      </c>
      <c r="B2706" s="97" t="s">
        <v>483</v>
      </c>
      <c r="C2706" s="106">
        <v>1.8</v>
      </c>
      <c r="D2706" s="106">
        <v>0</v>
      </c>
      <c r="E2706" s="106">
        <v>1.8</v>
      </c>
    </row>
    <row r="2707" ht="15" hidden="1" spans="1:5">
      <c r="A2707" s="97" t="s">
        <v>482</v>
      </c>
      <c r="B2707" s="97" t="s">
        <v>483</v>
      </c>
      <c r="C2707" s="106">
        <v>0.6</v>
      </c>
      <c r="D2707" s="106">
        <v>0</v>
      </c>
      <c r="E2707" s="106">
        <v>0.6</v>
      </c>
    </row>
    <row r="2708" ht="15" hidden="1" spans="1:5">
      <c r="A2708" s="97" t="s">
        <v>482</v>
      </c>
      <c r="B2708" s="97" t="s">
        <v>483</v>
      </c>
      <c r="C2708" s="106">
        <v>0.8</v>
      </c>
      <c r="D2708" s="106">
        <v>0</v>
      </c>
      <c r="E2708" s="106">
        <v>0.8</v>
      </c>
    </row>
    <row r="2709" ht="15" hidden="1" spans="1:5">
      <c r="A2709" s="97" t="s">
        <v>482</v>
      </c>
      <c r="B2709" s="97" t="s">
        <v>483</v>
      </c>
      <c r="C2709" s="106">
        <v>2.6</v>
      </c>
      <c r="D2709" s="106">
        <v>0</v>
      </c>
      <c r="E2709" s="106">
        <v>2.6</v>
      </c>
    </row>
    <row r="2710" ht="15" hidden="1" spans="1:5">
      <c r="A2710" s="97" t="s">
        <v>482</v>
      </c>
      <c r="B2710" s="97" t="s">
        <v>483</v>
      </c>
      <c r="C2710" s="106">
        <v>6</v>
      </c>
      <c r="D2710" s="106">
        <v>0</v>
      </c>
      <c r="E2710" s="106">
        <v>6</v>
      </c>
    </row>
    <row r="2711" ht="15" hidden="1" spans="1:5">
      <c r="A2711" s="97" t="s">
        <v>482</v>
      </c>
      <c r="B2711" s="97" t="s">
        <v>483</v>
      </c>
      <c r="C2711" s="106">
        <v>1.4</v>
      </c>
      <c r="D2711" s="106">
        <v>0</v>
      </c>
      <c r="E2711" s="106">
        <v>1.4</v>
      </c>
    </row>
    <row r="2712" ht="15" hidden="1" spans="1:5">
      <c r="A2712" s="97" t="s">
        <v>482</v>
      </c>
      <c r="B2712" s="97" t="s">
        <v>483</v>
      </c>
      <c r="C2712" s="106">
        <v>5.2</v>
      </c>
      <c r="D2712" s="106">
        <v>0</v>
      </c>
      <c r="E2712" s="106">
        <v>5.2</v>
      </c>
    </row>
    <row r="2713" ht="15" hidden="1" spans="1:5">
      <c r="A2713" s="97" t="s">
        <v>482</v>
      </c>
      <c r="B2713" s="97" t="s">
        <v>483</v>
      </c>
      <c r="C2713" s="106">
        <v>5.2</v>
      </c>
      <c r="D2713" s="106">
        <v>0</v>
      </c>
      <c r="E2713" s="106">
        <v>5.2</v>
      </c>
    </row>
    <row r="2714" ht="15" hidden="1" spans="1:5">
      <c r="A2714" s="97" t="s">
        <v>482</v>
      </c>
      <c r="B2714" s="97" t="s">
        <v>483</v>
      </c>
      <c r="C2714" s="106">
        <v>1.8</v>
      </c>
      <c r="D2714" s="106">
        <v>0</v>
      </c>
      <c r="E2714" s="106">
        <v>1.8</v>
      </c>
    </row>
    <row r="2715" ht="15" hidden="1" spans="1:5">
      <c r="A2715" s="97" t="s">
        <v>482</v>
      </c>
      <c r="B2715" s="97" t="s">
        <v>483</v>
      </c>
      <c r="C2715" s="106">
        <v>1.4</v>
      </c>
      <c r="D2715" s="106">
        <v>0</v>
      </c>
      <c r="E2715" s="106">
        <v>1.4</v>
      </c>
    </row>
    <row r="2716" ht="15" hidden="1" spans="1:5">
      <c r="A2716" s="97" t="s">
        <v>482</v>
      </c>
      <c r="B2716" s="97" t="s">
        <v>483</v>
      </c>
      <c r="C2716" s="106">
        <v>5.2</v>
      </c>
      <c r="D2716" s="106">
        <v>0</v>
      </c>
      <c r="E2716" s="106">
        <v>5.2</v>
      </c>
    </row>
    <row r="2717" ht="15" hidden="1" spans="1:5">
      <c r="A2717" s="97" t="s">
        <v>482</v>
      </c>
      <c r="B2717" s="97" t="s">
        <v>483</v>
      </c>
      <c r="C2717" s="106">
        <v>4.4</v>
      </c>
      <c r="D2717" s="106">
        <v>0</v>
      </c>
      <c r="E2717" s="106">
        <v>4.4</v>
      </c>
    </row>
    <row r="2718" ht="15" hidden="1" spans="1:5">
      <c r="A2718" s="97" t="s">
        <v>482</v>
      </c>
      <c r="B2718" s="97" t="s">
        <v>483</v>
      </c>
      <c r="C2718" s="106">
        <v>1</v>
      </c>
      <c r="D2718" s="106">
        <v>0</v>
      </c>
      <c r="E2718" s="106">
        <v>1</v>
      </c>
    </row>
    <row r="2719" ht="15" hidden="1" spans="1:5">
      <c r="A2719" s="97" t="s">
        <v>482</v>
      </c>
      <c r="B2719" s="97" t="s">
        <v>483</v>
      </c>
      <c r="C2719" s="106">
        <v>4.4</v>
      </c>
      <c r="D2719" s="106">
        <v>0</v>
      </c>
      <c r="E2719" s="106">
        <v>4.4</v>
      </c>
    </row>
    <row r="2720" ht="15" hidden="1" spans="1:5">
      <c r="A2720" s="97" t="s">
        <v>482</v>
      </c>
      <c r="B2720" s="97" t="s">
        <v>483</v>
      </c>
      <c r="C2720" s="106">
        <v>1.6</v>
      </c>
      <c r="D2720" s="106">
        <v>0</v>
      </c>
      <c r="E2720" s="106">
        <v>1.6</v>
      </c>
    </row>
    <row r="2721" ht="15" hidden="1" spans="1:5">
      <c r="A2721" s="97" t="s">
        <v>482</v>
      </c>
      <c r="B2721" s="97" t="s">
        <v>483</v>
      </c>
      <c r="C2721" s="106">
        <v>1.6</v>
      </c>
      <c r="D2721" s="106">
        <v>0</v>
      </c>
      <c r="E2721" s="106">
        <v>1.6</v>
      </c>
    </row>
    <row r="2722" ht="15" hidden="1" spans="1:5">
      <c r="A2722" s="97" t="s">
        <v>482</v>
      </c>
      <c r="B2722" s="97" t="s">
        <v>483</v>
      </c>
      <c r="C2722" s="106">
        <v>3.8</v>
      </c>
      <c r="D2722" s="106">
        <v>0</v>
      </c>
      <c r="E2722" s="106">
        <v>3.8</v>
      </c>
    </row>
    <row r="2723" ht="15" hidden="1" spans="1:5">
      <c r="A2723" s="97" t="s">
        <v>482</v>
      </c>
      <c r="B2723" s="97" t="s">
        <v>483</v>
      </c>
      <c r="C2723" s="106">
        <v>1.6</v>
      </c>
      <c r="D2723" s="106">
        <v>0</v>
      </c>
      <c r="E2723" s="106">
        <v>1.6</v>
      </c>
    </row>
    <row r="2724" ht="15" hidden="1" spans="1:5">
      <c r="A2724" s="97" t="s">
        <v>482</v>
      </c>
      <c r="B2724" s="97" t="s">
        <v>483</v>
      </c>
      <c r="C2724" s="106">
        <v>3.6</v>
      </c>
      <c r="D2724" s="106">
        <v>0</v>
      </c>
      <c r="E2724" s="106">
        <v>3.6</v>
      </c>
    </row>
    <row r="2725" ht="15" hidden="1" spans="1:5">
      <c r="A2725" s="97" t="s">
        <v>482</v>
      </c>
      <c r="B2725" s="97" t="s">
        <v>483</v>
      </c>
      <c r="C2725" s="106">
        <v>3.4</v>
      </c>
      <c r="D2725" s="106">
        <v>0</v>
      </c>
      <c r="E2725" s="106">
        <v>3.4</v>
      </c>
    </row>
    <row r="2726" ht="15" hidden="1" spans="1:5">
      <c r="A2726" s="97" t="s">
        <v>482</v>
      </c>
      <c r="B2726" s="97" t="s">
        <v>483</v>
      </c>
      <c r="C2726" s="106">
        <v>1</v>
      </c>
      <c r="D2726" s="106">
        <v>0</v>
      </c>
      <c r="E2726" s="106">
        <v>1</v>
      </c>
    </row>
    <row r="2727" ht="15" hidden="1" spans="1:5">
      <c r="A2727" s="97" t="s">
        <v>482</v>
      </c>
      <c r="B2727" s="97" t="s">
        <v>483</v>
      </c>
      <c r="C2727" s="106">
        <v>3.6</v>
      </c>
      <c r="D2727" s="106">
        <v>0</v>
      </c>
      <c r="E2727" s="106">
        <v>3.6</v>
      </c>
    </row>
    <row r="2728" ht="15" hidden="1" spans="1:5">
      <c r="A2728" s="97" t="s">
        <v>482</v>
      </c>
      <c r="B2728" s="97" t="s">
        <v>483</v>
      </c>
      <c r="C2728" s="106">
        <v>1</v>
      </c>
      <c r="D2728" s="106">
        <v>0</v>
      </c>
      <c r="E2728" s="106">
        <v>1</v>
      </c>
    </row>
    <row r="2729" ht="15" hidden="1" spans="1:5">
      <c r="A2729" s="97" t="s">
        <v>482</v>
      </c>
      <c r="B2729" s="97" t="s">
        <v>483</v>
      </c>
      <c r="C2729" s="106">
        <v>1</v>
      </c>
      <c r="D2729" s="106">
        <v>0</v>
      </c>
      <c r="E2729" s="106">
        <v>1</v>
      </c>
    </row>
    <row r="2730" ht="15" hidden="1" spans="1:5">
      <c r="A2730" s="97" t="s">
        <v>482</v>
      </c>
      <c r="B2730" s="97" t="s">
        <v>483</v>
      </c>
      <c r="C2730" s="106">
        <v>3.4</v>
      </c>
      <c r="D2730" s="106">
        <v>0</v>
      </c>
      <c r="E2730" s="106">
        <v>3.4</v>
      </c>
    </row>
    <row r="2731" ht="28.5" customHeight="1" spans="1:5">
      <c r="A2731" s="97" t="s">
        <v>484</v>
      </c>
      <c r="B2731" s="97" t="s">
        <v>485</v>
      </c>
      <c r="C2731" s="106">
        <f>SUM(C2732,C2733,C2734,C2735,C2736,C2737,C2738,C2739,C2740,C2741,C2742,C2743,C2744,C2745,C2746,C2747,C2748,C2749,C2750,C2751,C2752,C2753,C2754,C2755,C2756,C2757,C2758,C2759,C2760,C2761,C2762,C2763,C2764,C2765,C2766,C2767,C2768,C2769,C2770,C2771,C2772,C2773,C2774,C2775,C2776,C2777,C2778,C2779,C2780,C2781,C2782,C2783,C2784,C2785,C2786,C2787,C2788,C2789,C2790,C2791,C2792,C2793,C2794,C2795,C2796,C2797,C2798,C2799,C2800,C2801,C2802,C2803,C2804,C2805,C2806,C2807,C2808,C2809,C2810,C2811,C2812,C2813,C2814,C2815)</f>
        <v>137.92</v>
      </c>
      <c r="D2731" s="106">
        <f>SUM(D2732,D2733,D2734,D2735,D2736,D2737,D2738,D2739,D2740,D2741,D2742,D2743,D2744,D2745,D2746,D2747,D2748,D2749,D2750,D2751,D2752,D2753,D2754,D2755,D2756,D2757,D2758,D2759,D2760,D2761,D2762,D2763,D2764,D2765,D2766,D2767,D2768,D2769,D2770,D2771,D2772,D2773,D2774,D2775,D2776,D2777,D2778,D2779,D2780,D2781,D2782,D2783,D2784,D2785,D2786,D2787,D2788,D2789,D2790,D2791,D2792,D2793,D2794,D2795,D2796,D2797,D2798,D2799,D2800,D2801,D2802,D2803,D2804,D2805,D2806,D2807,D2808,D2809,D2810,D2811,D2812,D2813,D2814,D2815)</f>
        <v>0</v>
      </c>
      <c r="E2731" s="106">
        <f>SUM(E2732,E2733,E2734,E2735,E2736,E2737,E2738,E2739,E2740,E2741,E2742,E2743,E2744,E2745,E2746,E2747,E2748,E2749,E2750,E2751,E2752,E2753,E2754,E2755,E2756,E2757,E2758,E2759,E2760,E2761,E2762,E2763,E2764,E2765,E2766,E2767,E2768,E2769,E2770,E2771,E2772,E2773,E2774,E2775,E2776,E2777,E2778,E2779,E2780,E2781,E2782,E2783,E2784,E2785,E2786,E2787,E2788,E2789,E2790,E2791,E2792,E2793,E2794,E2795,E2796,E2797,E2798,E2799,E2800,E2801,E2802,E2803,E2804,E2805,E2806,E2807,E2808,E2809,E2810,E2811,E2812,E2813,E2814,E2815)</f>
        <v>137.92</v>
      </c>
    </row>
    <row r="2732" ht="15" hidden="1" spans="1:5">
      <c r="A2732" s="97" t="s">
        <v>484</v>
      </c>
      <c r="B2732" s="97" t="s">
        <v>485</v>
      </c>
      <c r="C2732" s="106">
        <v>2</v>
      </c>
      <c r="D2732" s="106">
        <v>0</v>
      </c>
      <c r="E2732" s="106">
        <v>2</v>
      </c>
    </row>
    <row r="2733" ht="15" hidden="1" spans="1:5">
      <c r="A2733" s="97" t="s">
        <v>484</v>
      </c>
      <c r="B2733" s="97" t="s">
        <v>485</v>
      </c>
      <c r="C2733" s="106">
        <v>0.76</v>
      </c>
      <c r="D2733" s="106">
        <v>0</v>
      </c>
      <c r="E2733" s="106">
        <v>0.76</v>
      </c>
    </row>
    <row r="2734" ht="15" hidden="1" spans="1:5">
      <c r="A2734" s="97" t="s">
        <v>484</v>
      </c>
      <c r="B2734" s="97" t="s">
        <v>485</v>
      </c>
      <c r="C2734" s="106">
        <v>3.7</v>
      </c>
      <c r="D2734" s="106">
        <v>0</v>
      </c>
      <c r="E2734" s="106">
        <v>3.7</v>
      </c>
    </row>
    <row r="2735" ht="15" hidden="1" spans="1:5">
      <c r="A2735" s="97" t="s">
        <v>484</v>
      </c>
      <c r="B2735" s="97" t="s">
        <v>485</v>
      </c>
      <c r="C2735" s="106">
        <v>2.468</v>
      </c>
      <c r="D2735" s="106">
        <v>0</v>
      </c>
      <c r="E2735" s="106">
        <v>2.468</v>
      </c>
    </row>
    <row r="2736" ht="15" hidden="1" spans="1:5">
      <c r="A2736" s="97" t="s">
        <v>484</v>
      </c>
      <c r="B2736" s="97" t="s">
        <v>485</v>
      </c>
      <c r="C2736" s="106">
        <v>7</v>
      </c>
      <c r="D2736" s="106">
        <v>0</v>
      </c>
      <c r="E2736" s="106">
        <v>7</v>
      </c>
    </row>
    <row r="2737" ht="15" hidden="1" spans="1:5">
      <c r="A2737" s="97" t="s">
        <v>484</v>
      </c>
      <c r="B2737" s="97" t="s">
        <v>485</v>
      </c>
      <c r="C2737" s="106">
        <v>0.15</v>
      </c>
      <c r="D2737" s="106">
        <v>0</v>
      </c>
      <c r="E2737" s="106">
        <v>0.15</v>
      </c>
    </row>
    <row r="2738" ht="15" hidden="1" spans="1:5">
      <c r="A2738" s="97" t="s">
        <v>484</v>
      </c>
      <c r="B2738" s="97" t="s">
        <v>485</v>
      </c>
      <c r="C2738" s="106">
        <v>0.206</v>
      </c>
      <c r="D2738" s="106">
        <v>0</v>
      </c>
      <c r="E2738" s="106">
        <v>0.206</v>
      </c>
    </row>
    <row r="2739" ht="15" hidden="1" spans="1:5">
      <c r="A2739" s="97" t="s">
        <v>484</v>
      </c>
      <c r="B2739" s="97" t="s">
        <v>485</v>
      </c>
      <c r="C2739" s="106">
        <v>2</v>
      </c>
      <c r="D2739" s="106">
        <v>0</v>
      </c>
      <c r="E2739" s="106">
        <v>2</v>
      </c>
    </row>
    <row r="2740" ht="15" hidden="1" spans="1:5">
      <c r="A2740" s="97" t="s">
        <v>484</v>
      </c>
      <c r="B2740" s="97" t="s">
        <v>485</v>
      </c>
      <c r="C2740" s="106">
        <v>1</v>
      </c>
      <c r="D2740" s="106">
        <v>0</v>
      </c>
      <c r="E2740" s="106">
        <v>1</v>
      </c>
    </row>
    <row r="2741" ht="15" hidden="1" spans="1:5">
      <c r="A2741" s="97" t="s">
        <v>484</v>
      </c>
      <c r="B2741" s="97" t="s">
        <v>485</v>
      </c>
      <c r="C2741" s="106">
        <v>2.36</v>
      </c>
      <c r="D2741" s="106">
        <v>0</v>
      </c>
      <c r="E2741" s="106">
        <v>2.36</v>
      </c>
    </row>
    <row r="2742" ht="15" hidden="1" spans="1:5">
      <c r="A2742" s="97" t="s">
        <v>484</v>
      </c>
      <c r="B2742" s="97" t="s">
        <v>485</v>
      </c>
      <c r="C2742" s="106">
        <v>1.5</v>
      </c>
      <c r="D2742" s="106">
        <v>0</v>
      </c>
      <c r="E2742" s="106">
        <v>1.5</v>
      </c>
    </row>
    <row r="2743" ht="15" hidden="1" spans="1:5">
      <c r="A2743" s="97" t="s">
        <v>484</v>
      </c>
      <c r="B2743" s="97" t="s">
        <v>485</v>
      </c>
      <c r="C2743" s="106">
        <v>0.3</v>
      </c>
      <c r="D2743" s="106">
        <v>0</v>
      </c>
      <c r="E2743" s="106">
        <v>0.3</v>
      </c>
    </row>
    <row r="2744" ht="15" hidden="1" spans="1:5">
      <c r="A2744" s="97" t="s">
        <v>484</v>
      </c>
      <c r="B2744" s="97" t="s">
        <v>485</v>
      </c>
      <c r="C2744" s="106">
        <v>0.288</v>
      </c>
      <c r="D2744" s="106">
        <v>0</v>
      </c>
      <c r="E2744" s="106">
        <v>0.288</v>
      </c>
    </row>
    <row r="2745" ht="15" hidden="1" spans="1:5">
      <c r="A2745" s="97" t="s">
        <v>484</v>
      </c>
      <c r="B2745" s="97" t="s">
        <v>485</v>
      </c>
      <c r="C2745" s="106">
        <v>6</v>
      </c>
      <c r="D2745" s="106">
        <v>0</v>
      </c>
      <c r="E2745" s="106">
        <v>6</v>
      </c>
    </row>
    <row r="2746" ht="15" hidden="1" spans="1:5">
      <c r="A2746" s="97" t="s">
        <v>484</v>
      </c>
      <c r="B2746" s="97" t="s">
        <v>485</v>
      </c>
      <c r="C2746" s="106">
        <v>1.5</v>
      </c>
      <c r="D2746" s="106">
        <v>0</v>
      </c>
      <c r="E2746" s="106">
        <v>1.5</v>
      </c>
    </row>
    <row r="2747" ht="15" hidden="1" spans="1:5">
      <c r="A2747" s="97" t="s">
        <v>484</v>
      </c>
      <c r="B2747" s="97" t="s">
        <v>485</v>
      </c>
      <c r="C2747" s="106">
        <v>0.5</v>
      </c>
      <c r="D2747" s="106">
        <v>0</v>
      </c>
      <c r="E2747" s="106">
        <v>0.5</v>
      </c>
    </row>
    <row r="2748" ht="15" hidden="1" spans="1:5">
      <c r="A2748" s="97" t="s">
        <v>484</v>
      </c>
      <c r="B2748" s="97" t="s">
        <v>485</v>
      </c>
      <c r="C2748" s="106">
        <v>28</v>
      </c>
      <c r="D2748" s="106">
        <v>0</v>
      </c>
      <c r="E2748" s="106">
        <v>28</v>
      </c>
    </row>
    <row r="2749" ht="15" hidden="1" spans="1:5">
      <c r="A2749" s="97" t="s">
        <v>484</v>
      </c>
      <c r="B2749" s="97" t="s">
        <v>485</v>
      </c>
      <c r="C2749" s="106">
        <v>2.312</v>
      </c>
      <c r="D2749" s="106">
        <v>0</v>
      </c>
      <c r="E2749" s="106">
        <v>2.312</v>
      </c>
    </row>
    <row r="2750" ht="15" hidden="1" spans="1:5">
      <c r="A2750" s="97" t="s">
        <v>484</v>
      </c>
      <c r="B2750" s="97" t="s">
        <v>485</v>
      </c>
      <c r="C2750" s="106">
        <v>0.2</v>
      </c>
      <c r="D2750" s="106">
        <v>0</v>
      </c>
      <c r="E2750" s="106">
        <v>0.2</v>
      </c>
    </row>
    <row r="2751" ht="15" hidden="1" spans="1:5">
      <c r="A2751" s="97" t="s">
        <v>484</v>
      </c>
      <c r="B2751" s="97" t="s">
        <v>485</v>
      </c>
      <c r="C2751" s="106">
        <v>0.3</v>
      </c>
      <c r="D2751" s="106">
        <v>0</v>
      </c>
      <c r="E2751" s="106">
        <v>0.3</v>
      </c>
    </row>
    <row r="2752" ht="15" hidden="1" spans="1:5">
      <c r="A2752" s="97" t="s">
        <v>484</v>
      </c>
      <c r="B2752" s="97" t="s">
        <v>485</v>
      </c>
      <c r="C2752" s="106">
        <v>1</v>
      </c>
      <c r="D2752" s="106">
        <v>0</v>
      </c>
      <c r="E2752" s="106">
        <v>1</v>
      </c>
    </row>
    <row r="2753" ht="15" hidden="1" spans="1:5">
      <c r="A2753" s="97" t="s">
        <v>484</v>
      </c>
      <c r="B2753" s="97" t="s">
        <v>485</v>
      </c>
      <c r="C2753" s="106">
        <v>0.852</v>
      </c>
      <c r="D2753" s="106">
        <v>0</v>
      </c>
      <c r="E2753" s="106">
        <v>0.852</v>
      </c>
    </row>
    <row r="2754" ht="15" hidden="1" spans="1:5">
      <c r="A2754" s="97" t="s">
        <v>484</v>
      </c>
      <c r="B2754" s="97" t="s">
        <v>485</v>
      </c>
      <c r="C2754" s="106">
        <v>0.264</v>
      </c>
      <c r="D2754" s="106">
        <v>0</v>
      </c>
      <c r="E2754" s="106">
        <v>0.264</v>
      </c>
    </row>
    <row r="2755" ht="15" hidden="1" spans="1:5">
      <c r="A2755" s="97" t="s">
        <v>484</v>
      </c>
      <c r="B2755" s="97" t="s">
        <v>485</v>
      </c>
      <c r="C2755" s="106">
        <v>0.116</v>
      </c>
      <c r="D2755" s="106">
        <v>0</v>
      </c>
      <c r="E2755" s="106">
        <v>0.116</v>
      </c>
    </row>
    <row r="2756" ht="15" hidden="1" spans="1:5">
      <c r="A2756" s="97" t="s">
        <v>484</v>
      </c>
      <c r="B2756" s="97" t="s">
        <v>485</v>
      </c>
      <c r="C2756" s="106">
        <v>0.208</v>
      </c>
      <c r="D2756" s="106">
        <v>0</v>
      </c>
      <c r="E2756" s="106">
        <v>0.208</v>
      </c>
    </row>
    <row r="2757" ht="15" hidden="1" spans="1:5">
      <c r="A2757" s="97" t="s">
        <v>484</v>
      </c>
      <c r="B2757" s="97" t="s">
        <v>485</v>
      </c>
      <c r="C2757" s="106">
        <v>1</v>
      </c>
      <c r="D2757" s="106">
        <v>0</v>
      </c>
      <c r="E2757" s="106">
        <v>1</v>
      </c>
    </row>
    <row r="2758" ht="15" hidden="1" spans="1:5">
      <c r="A2758" s="97" t="s">
        <v>484</v>
      </c>
      <c r="B2758" s="97" t="s">
        <v>485</v>
      </c>
      <c r="C2758" s="106">
        <v>0.992</v>
      </c>
      <c r="D2758" s="106">
        <v>0</v>
      </c>
      <c r="E2758" s="106">
        <v>0.992</v>
      </c>
    </row>
    <row r="2759" ht="15" hidden="1" spans="1:5">
      <c r="A2759" s="97" t="s">
        <v>484</v>
      </c>
      <c r="B2759" s="97" t="s">
        <v>485</v>
      </c>
      <c r="C2759" s="106">
        <v>0.16</v>
      </c>
      <c r="D2759" s="106">
        <v>0</v>
      </c>
      <c r="E2759" s="106">
        <v>0.16</v>
      </c>
    </row>
    <row r="2760" ht="15" hidden="1" spans="1:5">
      <c r="A2760" s="97" t="s">
        <v>484</v>
      </c>
      <c r="B2760" s="97" t="s">
        <v>485</v>
      </c>
      <c r="C2760" s="106">
        <v>2</v>
      </c>
      <c r="D2760" s="106">
        <v>0</v>
      </c>
      <c r="E2760" s="106">
        <v>2</v>
      </c>
    </row>
    <row r="2761" ht="15" hidden="1" spans="1:5">
      <c r="A2761" s="97" t="s">
        <v>484</v>
      </c>
      <c r="B2761" s="97" t="s">
        <v>485</v>
      </c>
      <c r="C2761" s="106">
        <v>0.1</v>
      </c>
      <c r="D2761" s="106">
        <v>0</v>
      </c>
      <c r="E2761" s="106">
        <v>0.1</v>
      </c>
    </row>
    <row r="2762" ht="15" hidden="1" spans="1:5">
      <c r="A2762" s="97" t="s">
        <v>484</v>
      </c>
      <c r="B2762" s="97" t="s">
        <v>485</v>
      </c>
      <c r="C2762" s="106">
        <v>2.8</v>
      </c>
      <c r="D2762" s="106">
        <v>0</v>
      </c>
      <c r="E2762" s="106">
        <v>2.8</v>
      </c>
    </row>
    <row r="2763" ht="15" hidden="1" spans="1:5">
      <c r="A2763" s="97" t="s">
        <v>484</v>
      </c>
      <c r="B2763" s="97" t="s">
        <v>485</v>
      </c>
      <c r="C2763" s="106">
        <v>0.09</v>
      </c>
      <c r="D2763" s="106">
        <v>0</v>
      </c>
      <c r="E2763" s="106">
        <v>0.09</v>
      </c>
    </row>
    <row r="2764" ht="15" hidden="1" spans="1:5">
      <c r="A2764" s="97" t="s">
        <v>484</v>
      </c>
      <c r="B2764" s="97" t="s">
        <v>485</v>
      </c>
      <c r="C2764" s="106">
        <v>1.32</v>
      </c>
      <c r="D2764" s="106">
        <v>0</v>
      </c>
      <c r="E2764" s="106">
        <v>1.32</v>
      </c>
    </row>
    <row r="2765" ht="15" hidden="1" spans="1:5">
      <c r="A2765" s="97" t="s">
        <v>484</v>
      </c>
      <c r="B2765" s="97" t="s">
        <v>485</v>
      </c>
      <c r="C2765" s="106">
        <v>4</v>
      </c>
      <c r="D2765" s="106">
        <v>0</v>
      </c>
      <c r="E2765" s="106">
        <v>4</v>
      </c>
    </row>
    <row r="2766" ht="15" hidden="1" spans="1:5">
      <c r="A2766" s="97" t="s">
        <v>484</v>
      </c>
      <c r="B2766" s="97" t="s">
        <v>485</v>
      </c>
      <c r="C2766" s="106">
        <v>0.32</v>
      </c>
      <c r="D2766" s="106">
        <v>0</v>
      </c>
      <c r="E2766" s="106">
        <v>0.32</v>
      </c>
    </row>
    <row r="2767" ht="15" hidden="1" spans="1:5">
      <c r="A2767" s="97" t="s">
        <v>484</v>
      </c>
      <c r="B2767" s="97" t="s">
        <v>485</v>
      </c>
      <c r="C2767" s="106">
        <v>0.5</v>
      </c>
      <c r="D2767" s="106">
        <v>0</v>
      </c>
      <c r="E2767" s="106">
        <v>0.5</v>
      </c>
    </row>
    <row r="2768" ht="15" hidden="1" spans="1:5">
      <c r="A2768" s="97" t="s">
        <v>484</v>
      </c>
      <c r="B2768" s="97" t="s">
        <v>485</v>
      </c>
      <c r="C2768" s="106">
        <v>4.8</v>
      </c>
      <c r="D2768" s="106">
        <v>0</v>
      </c>
      <c r="E2768" s="106">
        <v>4.8</v>
      </c>
    </row>
    <row r="2769" ht="15" hidden="1" spans="1:5">
      <c r="A2769" s="97" t="s">
        <v>484</v>
      </c>
      <c r="B2769" s="97" t="s">
        <v>485</v>
      </c>
      <c r="C2769" s="106">
        <v>1.6</v>
      </c>
      <c r="D2769" s="106">
        <v>0</v>
      </c>
      <c r="E2769" s="106">
        <v>1.6</v>
      </c>
    </row>
    <row r="2770" ht="15" hidden="1" spans="1:5">
      <c r="A2770" s="97" t="s">
        <v>484</v>
      </c>
      <c r="B2770" s="97" t="s">
        <v>485</v>
      </c>
      <c r="C2770" s="106">
        <v>0.4</v>
      </c>
      <c r="D2770" s="106">
        <v>0</v>
      </c>
      <c r="E2770" s="106">
        <v>0.4</v>
      </c>
    </row>
    <row r="2771" ht="15" hidden="1" spans="1:5">
      <c r="A2771" s="97" t="s">
        <v>484</v>
      </c>
      <c r="B2771" s="97" t="s">
        <v>485</v>
      </c>
      <c r="C2771" s="106">
        <v>5.28</v>
      </c>
      <c r="D2771" s="106">
        <v>0</v>
      </c>
      <c r="E2771" s="106">
        <v>5.28</v>
      </c>
    </row>
    <row r="2772" ht="15" hidden="1" spans="1:5">
      <c r="A2772" s="97" t="s">
        <v>484</v>
      </c>
      <c r="B2772" s="97" t="s">
        <v>485</v>
      </c>
      <c r="C2772" s="106">
        <v>1.248</v>
      </c>
      <c r="D2772" s="106">
        <v>0</v>
      </c>
      <c r="E2772" s="106">
        <v>1.248</v>
      </c>
    </row>
    <row r="2773" ht="15" hidden="1" spans="1:5">
      <c r="A2773" s="97" t="s">
        <v>484</v>
      </c>
      <c r="B2773" s="97" t="s">
        <v>485</v>
      </c>
      <c r="C2773" s="106">
        <v>1.312</v>
      </c>
      <c r="D2773" s="106">
        <v>0</v>
      </c>
      <c r="E2773" s="106">
        <v>1.312</v>
      </c>
    </row>
    <row r="2774" ht="15" hidden="1" spans="1:5">
      <c r="A2774" s="97" t="s">
        <v>484</v>
      </c>
      <c r="B2774" s="97" t="s">
        <v>485</v>
      </c>
      <c r="C2774" s="106">
        <v>0.212</v>
      </c>
      <c r="D2774" s="106">
        <v>0</v>
      </c>
      <c r="E2774" s="106">
        <v>0.212</v>
      </c>
    </row>
    <row r="2775" ht="15" hidden="1" spans="1:5">
      <c r="A2775" s="97" t="s">
        <v>484</v>
      </c>
      <c r="B2775" s="97" t="s">
        <v>485</v>
      </c>
      <c r="C2775" s="106">
        <v>0.5</v>
      </c>
      <c r="D2775" s="106">
        <v>0</v>
      </c>
      <c r="E2775" s="106">
        <v>0.5</v>
      </c>
    </row>
    <row r="2776" ht="15" hidden="1" spans="1:5">
      <c r="A2776" s="97" t="s">
        <v>484</v>
      </c>
      <c r="B2776" s="97" t="s">
        <v>485</v>
      </c>
      <c r="C2776" s="106">
        <v>0.068</v>
      </c>
      <c r="D2776" s="106">
        <v>0</v>
      </c>
      <c r="E2776" s="106">
        <v>0.068</v>
      </c>
    </row>
    <row r="2777" ht="15" hidden="1" spans="1:5">
      <c r="A2777" s="97" t="s">
        <v>484</v>
      </c>
      <c r="B2777" s="97" t="s">
        <v>485</v>
      </c>
      <c r="C2777" s="106">
        <v>0.8</v>
      </c>
      <c r="D2777" s="106">
        <v>0</v>
      </c>
      <c r="E2777" s="106">
        <v>0.8</v>
      </c>
    </row>
    <row r="2778" ht="15" hidden="1" spans="1:5">
      <c r="A2778" s="97" t="s">
        <v>484</v>
      </c>
      <c r="B2778" s="97" t="s">
        <v>485</v>
      </c>
      <c r="C2778" s="106">
        <v>0.36</v>
      </c>
      <c r="D2778" s="106">
        <v>0</v>
      </c>
      <c r="E2778" s="106">
        <v>0.36</v>
      </c>
    </row>
    <row r="2779" ht="15" hidden="1" spans="1:5">
      <c r="A2779" s="97" t="s">
        <v>484</v>
      </c>
      <c r="B2779" s="97" t="s">
        <v>485</v>
      </c>
      <c r="C2779" s="106">
        <v>5</v>
      </c>
      <c r="D2779" s="106">
        <v>0</v>
      </c>
      <c r="E2779" s="106">
        <v>5</v>
      </c>
    </row>
    <row r="2780" ht="15" hidden="1" spans="1:5">
      <c r="A2780" s="97" t="s">
        <v>484</v>
      </c>
      <c r="B2780" s="97" t="s">
        <v>485</v>
      </c>
      <c r="C2780" s="106">
        <v>0.64</v>
      </c>
      <c r="D2780" s="106">
        <v>0</v>
      </c>
      <c r="E2780" s="106">
        <v>0.64</v>
      </c>
    </row>
    <row r="2781" ht="15" hidden="1" spans="1:5">
      <c r="A2781" s="97" t="s">
        <v>484</v>
      </c>
      <c r="B2781" s="97" t="s">
        <v>485</v>
      </c>
      <c r="C2781" s="106">
        <v>1.496</v>
      </c>
      <c r="D2781" s="106">
        <v>0</v>
      </c>
      <c r="E2781" s="106">
        <v>1.496</v>
      </c>
    </row>
    <row r="2782" ht="15" hidden="1" spans="1:5">
      <c r="A2782" s="97" t="s">
        <v>484</v>
      </c>
      <c r="B2782" s="97" t="s">
        <v>485</v>
      </c>
      <c r="C2782" s="106">
        <v>0.36</v>
      </c>
      <c r="D2782" s="106">
        <v>0</v>
      </c>
      <c r="E2782" s="106">
        <v>0.36</v>
      </c>
    </row>
    <row r="2783" ht="15" hidden="1" spans="1:5">
      <c r="A2783" s="97" t="s">
        <v>484</v>
      </c>
      <c r="B2783" s="97" t="s">
        <v>485</v>
      </c>
      <c r="C2783" s="106">
        <v>0.96</v>
      </c>
      <c r="D2783" s="106">
        <v>0</v>
      </c>
      <c r="E2783" s="106">
        <v>0.96</v>
      </c>
    </row>
    <row r="2784" ht="15" hidden="1" spans="1:5">
      <c r="A2784" s="97" t="s">
        <v>484</v>
      </c>
      <c r="B2784" s="97" t="s">
        <v>485</v>
      </c>
      <c r="C2784" s="106">
        <v>2</v>
      </c>
      <c r="D2784" s="106">
        <v>0</v>
      </c>
      <c r="E2784" s="106">
        <v>2</v>
      </c>
    </row>
    <row r="2785" ht="15" hidden="1" spans="1:5">
      <c r="A2785" s="97" t="s">
        <v>484</v>
      </c>
      <c r="B2785" s="97" t="s">
        <v>485</v>
      </c>
      <c r="C2785" s="106">
        <v>1.16</v>
      </c>
      <c r="D2785" s="106">
        <v>0</v>
      </c>
      <c r="E2785" s="106">
        <v>1.16</v>
      </c>
    </row>
    <row r="2786" ht="15" hidden="1" spans="1:5">
      <c r="A2786" s="97" t="s">
        <v>484</v>
      </c>
      <c r="B2786" s="97" t="s">
        <v>485</v>
      </c>
      <c r="C2786" s="106">
        <v>0.72</v>
      </c>
      <c r="D2786" s="106">
        <v>0</v>
      </c>
      <c r="E2786" s="106">
        <v>0.72</v>
      </c>
    </row>
    <row r="2787" ht="15" hidden="1" spans="1:5">
      <c r="A2787" s="97" t="s">
        <v>484</v>
      </c>
      <c r="B2787" s="97" t="s">
        <v>485</v>
      </c>
      <c r="C2787" s="106">
        <v>0.92</v>
      </c>
      <c r="D2787" s="106">
        <v>0</v>
      </c>
      <c r="E2787" s="106">
        <v>0.92</v>
      </c>
    </row>
    <row r="2788" ht="15" hidden="1" spans="1:5">
      <c r="A2788" s="97" t="s">
        <v>484</v>
      </c>
      <c r="B2788" s="97" t="s">
        <v>485</v>
      </c>
      <c r="C2788" s="106">
        <v>3</v>
      </c>
      <c r="D2788" s="106">
        <v>0</v>
      </c>
      <c r="E2788" s="106">
        <v>3</v>
      </c>
    </row>
    <row r="2789" ht="15" hidden="1" spans="1:5">
      <c r="A2789" s="97" t="s">
        <v>484</v>
      </c>
      <c r="B2789" s="97" t="s">
        <v>485</v>
      </c>
      <c r="C2789" s="106">
        <v>0.3</v>
      </c>
      <c r="D2789" s="106">
        <v>0</v>
      </c>
      <c r="E2789" s="106">
        <v>0.3</v>
      </c>
    </row>
    <row r="2790" ht="15" hidden="1" spans="1:5">
      <c r="A2790" s="97" t="s">
        <v>484</v>
      </c>
      <c r="B2790" s="97" t="s">
        <v>485</v>
      </c>
      <c r="C2790" s="106">
        <v>0.5</v>
      </c>
      <c r="D2790" s="106">
        <v>0</v>
      </c>
      <c r="E2790" s="106">
        <v>0.5</v>
      </c>
    </row>
    <row r="2791" ht="15" hidden="1" spans="1:5">
      <c r="A2791" s="97" t="s">
        <v>484</v>
      </c>
      <c r="B2791" s="97" t="s">
        <v>485</v>
      </c>
      <c r="C2791" s="106">
        <v>0.2</v>
      </c>
      <c r="D2791" s="106">
        <v>0</v>
      </c>
      <c r="E2791" s="106">
        <v>0.2</v>
      </c>
    </row>
    <row r="2792" ht="15" hidden="1" spans="1:5">
      <c r="A2792" s="97" t="s">
        <v>484</v>
      </c>
      <c r="B2792" s="97" t="s">
        <v>485</v>
      </c>
      <c r="C2792" s="106">
        <v>0.5</v>
      </c>
      <c r="D2792" s="106">
        <v>0</v>
      </c>
      <c r="E2792" s="106">
        <v>0.5</v>
      </c>
    </row>
    <row r="2793" ht="15" hidden="1" spans="1:5">
      <c r="A2793" s="97" t="s">
        <v>484</v>
      </c>
      <c r="B2793" s="97" t="s">
        <v>485</v>
      </c>
      <c r="C2793" s="106">
        <v>0.5</v>
      </c>
      <c r="D2793" s="106">
        <v>0</v>
      </c>
      <c r="E2793" s="106">
        <v>0.5</v>
      </c>
    </row>
    <row r="2794" ht="15" hidden="1" spans="1:5">
      <c r="A2794" s="97" t="s">
        <v>484</v>
      </c>
      <c r="B2794" s="97" t="s">
        <v>485</v>
      </c>
      <c r="C2794" s="106">
        <v>0.5</v>
      </c>
      <c r="D2794" s="106">
        <v>0</v>
      </c>
      <c r="E2794" s="106">
        <v>0.5</v>
      </c>
    </row>
    <row r="2795" ht="15" hidden="1" spans="1:5">
      <c r="A2795" s="97" t="s">
        <v>484</v>
      </c>
      <c r="B2795" s="97" t="s">
        <v>485</v>
      </c>
      <c r="C2795" s="106">
        <v>0.58</v>
      </c>
      <c r="D2795" s="106">
        <v>0</v>
      </c>
      <c r="E2795" s="106">
        <v>0.58</v>
      </c>
    </row>
    <row r="2796" ht="15" hidden="1" spans="1:5">
      <c r="A2796" s="97" t="s">
        <v>484</v>
      </c>
      <c r="B2796" s="97" t="s">
        <v>485</v>
      </c>
      <c r="C2796" s="106">
        <v>0.4</v>
      </c>
      <c r="D2796" s="106">
        <v>0</v>
      </c>
      <c r="E2796" s="106">
        <v>0.4</v>
      </c>
    </row>
    <row r="2797" ht="15" hidden="1" spans="1:5">
      <c r="A2797" s="97" t="s">
        <v>484</v>
      </c>
      <c r="B2797" s="97" t="s">
        <v>485</v>
      </c>
      <c r="C2797" s="106">
        <v>0.5</v>
      </c>
      <c r="D2797" s="106">
        <v>0</v>
      </c>
      <c r="E2797" s="106">
        <v>0.5</v>
      </c>
    </row>
    <row r="2798" ht="15" hidden="1" spans="1:5">
      <c r="A2798" s="97" t="s">
        <v>484</v>
      </c>
      <c r="B2798" s="97" t="s">
        <v>485</v>
      </c>
      <c r="C2798" s="106">
        <v>0.3</v>
      </c>
      <c r="D2798" s="106">
        <v>0</v>
      </c>
      <c r="E2798" s="106">
        <v>0.3</v>
      </c>
    </row>
    <row r="2799" ht="15" hidden="1" spans="1:5">
      <c r="A2799" s="97" t="s">
        <v>484</v>
      </c>
      <c r="B2799" s="97" t="s">
        <v>485</v>
      </c>
      <c r="C2799" s="106">
        <v>0.7</v>
      </c>
      <c r="D2799" s="106">
        <v>0</v>
      </c>
      <c r="E2799" s="106">
        <v>0.7</v>
      </c>
    </row>
    <row r="2800" ht="15" hidden="1" spans="1:5">
      <c r="A2800" s="97" t="s">
        <v>484</v>
      </c>
      <c r="B2800" s="97" t="s">
        <v>485</v>
      </c>
      <c r="C2800" s="106">
        <v>0.3</v>
      </c>
      <c r="D2800" s="106">
        <v>0</v>
      </c>
      <c r="E2800" s="106">
        <v>0.3</v>
      </c>
    </row>
    <row r="2801" ht="15" hidden="1" spans="1:5">
      <c r="A2801" s="97" t="s">
        <v>484</v>
      </c>
      <c r="B2801" s="97" t="s">
        <v>485</v>
      </c>
      <c r="C2801" s="106">
        <v>2.27</v>
      </c>
      <c r="D2801" s="106">
        <v>0</v>
      </c>
      <c r="E2801" s="106">
        <v>2.27</v>
      </c>
    </row>
    <row r="2802" ht="15" hidden="1" spans="1:5">
      <c r="A2802" s="97" t="s">
        <v>484</v>
      </c>
      <c r="B2802" s="97" t="s">
        <v>485</v>
      </c>
      <c r="C2802" s="106">
        <v>0.34</v>
      </c>
      <c r="D2802" s="106">
        <v>0</v>
      </c>
      <c r="E2802" s="106">
        <v>0.34</v>
      </c>
    </row>
    <row r="2803" ht="15" hidden="1" spans="1:5">
      <c r="A2803" s="97" t="s">
        <v>484</v>
      </c>
      <c r="B2803" s="97" t="s">
        <v>485</v>
      </c>
      <c r="C2803" s="106">
        <v>0.566</v>
      </c>
      <c r="D2803" s="106">
        <v>0</v>
      </c>
      <c r="E2803" s="106">
        <v>0.566</v>
      </c>
    </row>
    <row r="2804" ht="15" hidden="1" spans="1:5">
      <c r="A2804" s="97" t="s">
        <v>484</v>
      </c>
      <c r="B2804" s="97" t="s">
        <v>485</v>
      </c>
      <c r="C2804" s="106">
        <v>0.326</v>
      </c>
      <c r="D2804" s="106">
        <v>0</v>
      </c>
      <c r="E2804" s="106">
        <v>0.326</v>
      </c>
    </row>
    <row r="2805" ht="15" hidden="1" spans="1:5">
      <c r="A2805" s="97" t="s">
        <v>484</v>
      </c>
      <c r="B2805" s="97" t="s">
        <v>485</v>
      </c>
      <c r="C2805" s="106">
        <v>0.264</v>
      </c>
      <c r="D2805" s="106">
        <v>0</v>
      </c>
      <c r="E2805" s="106">
        <v>0.264</v>
      </c>
    </row>
    <row r="2806" ht="15" hidden="1" spans="1:5">
      <c r="A2806" s="97" t="s">
        <v>484</v>
      </c>
      <c r="B2806" s="97" t="s">
        <v>485</v>
      </c>
      <c r="C2806" s="106">
        <v>2</v>
      </c>
      <c r="D2806" s="106">
        <v>0</v>
      </c>
      <c r="E2806" s="106">
        <v>2</v>
      </c>
    </row>
    <row r="2807" ht="15" hidden="1" spans="1:5">
      <c r="A2807" s="97" t="s">
        <v>484</v>
      </c>
      <c r="B2807" s="97" t="s">
        <v>485</v>
      </c>
      <c r="C2807" s="106">
        <v>0.8</v>
      </c>
      <c r="D2807" s="106">
        <v>0</v>
      </c>
      <c r="E2807" s="106">
        <v>0.8</v>
      </c>
    </row>
    <row r="2808" ht="15" hidden="1" spans="1:5">
      <c r="A2808" s="97" t="s">
        <v>484</v>
      </c>
      <c r="B2808" s="97" t="s">
        <v>485</v>
      </c>
      <c r="C2808" s="106">
        <v>3</v>
      </c>
      <c r="D2808" s="106">
        <v>0</v>
      </c>
      <c r="E2808" s="106">
        <v>3</v>
      </c>
    </row>
    <row r="2809" ht="15" hidden="1" spans="1:5">
      <c r="A2809" s="97" t="s">
        <v>484</v>
      </c>
      <c r="B2809" s="97" t="s">
        <v>485</v>
      </c>
      <c r="C2809" s="106">
        <v>3.5</v>
      </c>
      <c r="D2809" s="106">
        <v>0</v>
      </c>
      <c r="E2809" s="106">
        <v>3.5</v>
      </c>
    </row>
    <row r="2810" ht="15" hidden="1" spans="1:5">
      <c r="A2810" s="97" t="s">
        <v>484</v>
      </c>
      <c r="B2810" s="97" t="s">
        <v>485</v>
      </c>
      <c r="C2810" s="106">
        <v>0.272</v>
      </c>
      <c r="D2810" s="106">
        <v>0</v>
      </c>
      <c r="E2810" s="106">
        <v>0.272</v>
      </c>
    </row>
    <row r="2811" ht="15" hidden="1" spans="1:5">
      <c r="A2811" s="97" t="s">
        <v>484</v>
      </c>
      <c r="B2811" s="97" t="s">
        <v>485</v>
      </c>
      <c r="C2811" s="106">
        <v>0.4</v>
      </c>
      <c r="D2811" s="106">
        <v>0</v>
      </c>
      <c r="E2811" s="106">
        <v>0.4</v>
      </c>
    </row>
    <row r="2812" ht="15" hidden="1" spans="1:5">
      <c r="A2812" s="97" t="s">
        <v>484</v>
      </c>
      <c r="B2812" s="97" t="s">
        <v>485</v>
      </c>
      <c r="C2812" s="106">
        <v>3.5</v>
      </c>
      <c r="D2812" s="106">
        <v>0</v>
      </c>
      <c r="E2812" s="106">
        <v>3.5</v>
      </c>
    </row>
    <row r="2813" ht="15" hidden="1" spans="1:5">
      <c r="A2813" s="97" t="s">
        <v>484</v>
      </c>
      <c r="B2813" s="97" t="s">
        <v>485</v>
      </c>
      <c r="C2813" s="106">
        <v>2</v>
      </c>
      <c r="D2813" s="106">
        <v>0</v>
      </c>
      <c r="E2813" s="106">
        <v>2</v>
      </c>
    </row>
    <row r="2814" ht="15" hidden="1" spans="1:5">
      <c r="A2814" s="97" t="s">
        <v>484</v>
      </c>
      <c r="B2814" s="97" t="s">
        <v>485</v>
      </c>
      <c r="C2814" s="106">
        <v>0.3</v>
      </c>
      <c r="D2814" s="106">
        <v>0</v>
      </c>
      <c r="E2814" s="106">
        <v>0.3</v>
      </c>
    </row>
    <row r="2815" ht="15" hidden="1" spans="1:5">
      <c r="A2815" s="97" t="s">
        <v>484</v>
      </c>
      <c r="B2815" s="97" t="s">
        <v>485</v>
      </c>
      <c r="C2815" s="106">
        <v>2</v>
      </c>
      <c r="D2815" s="106">
        <v>0</v>
      </c>
      <c r="E2815" s="106">
        <v>2</v>
      </c>
    </row>
    <row r="2816" ht="28.5" customHeight="1" spans="1:5">
      <c r="A2816" s="97" t="s">
        <v>486</v>
      </c>
      <c r="B2816" s="97" t="s">
        <v>487</v>
      </c>
      <c r="C2816" s="106">
        <f>SUM(C2817,C2818,C2819,C2820,C2821,C2822,C2823,C2824,C2825,C2826,C2827,C2828,C2829,C2830,C2831,C2832,C2833,C2834,C2835,C2836,C2837,C2838,C2839)</f>
        <v>245.503</v>
      </c>
      <c r="D2816" s="106">
        <f>SUM(D2817,D2818,D2819,D2820,D2821,D2822,D2823,D2824,D2825,D2826,D2827,D2828,D2829,D2830,D2831,D2832,D2833,D2834,D2835,D2836,D2837,D2838,D2839)</f>
        <v>0</v>
      </c>
      <c r="E2816" s="106">
        <f>SUM(E2817,E2818,E2819,E2820,E2821,E2822,E2823,E2824,E2825,E2826,E2827,E2828,E2829,E2830,E2831,E2832,E2833,E2834,E2835,E2836,E2837,E2838,E2839)</f>
        <v>245.503</v>
      </c>
    </row>
    <row r="2817" ht="15" hidden="1" spans="1:5">
      <c r="A2817" s="97" t="s">
        <v>486</v>
      </c>
      <c r="B2817" s="97" t="s">
        <v>487</v>
      </c>
      <c r="C2817" s="106">
        <v>1</v>
      </c>
      <c r="D2817" s="106">
        <v>0</v>
      </c>
      <c r="E2817" s="106">
        <v>1</v>
      </c>
    </row>
    <row r="2818" ht="15" hidden="1" spans="1:5">
      <c r="A2818" s="97" t="s">
        <v>486</v>
      </c>
      <c r="B2818" s="97" t="s">
        <v>487</v>
      </c>
      <c r="C2818" s="106">
        <v>0.6</v>
      </c>
      <c r="D2818" s="106">
        <v>0</v>
      </c>
      <c r="E2818" s="106">
        <v>0.6</v>
      </c>
    </row>
    <row r="2819" ht="15" hidden="1" spans="1:5">
      <c r="A2819" s="97" t="s">
        <v>486</v>
      </c>
      <c r="B2819" s="97" t="s">
        <v>487</v>
      </c>
      <c r="C2819" s="106">
        <v>210</v>
      </c>
      <c r="D2819" s="106">
        <v>0</v>
      </c>
      <c r="E2819" s="106">
        <v>210</v>
      </c>
    </row>
    <row r="2820" ht="15" hidden="1" spans="1:5">
      <c r="A2820" s="97" t="s">
        <v>486</v>
      </c>
      <c r="B2820" s="97" t="s">
        <v>487</v>
      </c>
      <c r="C2820" s="106">
        <v>15</v>
      </c>
      <c r="D2820" s="106">
        <v>0</v>
      </c>
      <c r="E2820" s="106">
        <v>15</v>
      </c>
    </row>
    <row r="2821" ht="15" hidden="1" spans="1:5">
      <c r="A2821" s="97" t="s">
        <v>486</v>
      </c>
      <c r="B2821" s="97" t="s">
        <v>487</v>
      </c>
      <c r="C2821" s="106">
        <v>0.88</v>
      </c>
      <c r="D2821" s="106">
        <v>0</v>
      </c>
      <c r="E2821" s="106">
        <v>0.88</v>
      </c>
    </row>
    <row r="2822" ht="15" hidden="1" spans="1:5">
      <c r="A2822" s="97" t="s">
        <v>486</v>
      </c>
      <c r="B2822" s="97" t="s">
        <v>487</v>
      </c>
      <c r="C2822" s="106">
        <v>0.3</v>
      </c>
      <c r="D2822" s="106">
        <v>0</v>
      </c>
      <c r="E2822" s="106">
        <v>0.3</v>
      </c>
    </row>
    <row r="2823" ht="15" hidden="1" spans="1:5">
      <c r="A2823" s="97" t="s">
        <v>486</v>
      </c>
      <c r="B2823" s="97" t="s">
        <v>487</v>
      </c>
      <c r="C2823" s="106">
        <v>0.8</v>
      </c>
      <c r="D2823" s="106">
        <v>0</v>
      </c>
      <c r="E2823" s="106">
        <v>0.8</v>
      </c>
    </row>
    <row r="2824" ht="15" hidden="1" spans="1:5">
      <c r="A2824" s="97" t="s">
        <v>486</v>
      </c>
      <c r="B2824" s="97" t="s">
        <v>487</v>
      </c>
      <c r="C2824" s="106">
        <v>0.179</v>
      </c>
      <c r="D2824" s="106">
        <v>0</v>
      </c>
      <c r="E2824" s="106">
        <v>0.179</v>
      </c>
    </row>
    <row r="2825" ht="15" hidden="1" spans="1:5">
      <c r="A2825" s="97" t="s">
        <v>486</v>
      </c>
      <c r="B2825" s="97" t="s">
        <v>487</v>
      </c>
      <c r="C2825" s="106">
        <v>1.5</v>
      </c>
      <c r="D2825" s="106">
        <v>0</v>
      </c>
      <c r="E2825" s="106">
        <v>1.5</v>
      </c>
    </row>
    <row r="2826" ht="15" hidden="1" spans="1:5">
      <c r="A2826" s="97" t="s">
        <v>486</v>
      </c>
      <c r="B2826" s="97" t="s">
        <v>487</v>
      </c>
      <c r="C2826" s="106">
        <v>2</v>
      </c>
      <c r="D2826" s="106">
        <v>0</v>
      </c>
      <c r="E2826" s="106">
        <v>2</v>
      </c>
    </row>
    <row r="2827" ht="15" hidden="1" spans="1:5">
      <c r="A2827" s="97" t="s">
        <v>486</v>
      </c>
      <c r="B2827" s="97" t="s">
        <v>487</v>
      </c>
      <c r="C2827" s="106">
        <v>3.716</v>
      </c>
      <c r="D2827" s="106">
        <v>0</v>
      </c>
      <c r="E2827" s="106">
        <v>3.716</v>
      </c>
    </row>
    <row r="2828" ht="15" hidden="1" spans="1:5">
      <c r="A2828" s="97" t="s">
        <v>486</v>
      </c>
      <c r="B2828" s="97" t="s">
        <v>487</v>
      </c>
      <c r="C2828" s="106">
        <v>0.5</v>
      </c>
      <c r="D2828" s="106">
        <v>0</v>
      </c>
      <c r="E2828" s="106">
        <v>0.5</v>
      </c>
    </row>
    <row r="2829" ht="15" hidden="1" spans="1:5">
      <c r="A2829" s="97" t="s">
        <v>486</v>
      </c>
      <c r="B2829" s="97" t="s">
        <v>487</v>
      </c>
      <c r="C2829" s="106">
        <v>2.024</v>
      </c>
      <c r="D2829" s="106">
        <v>0</v>
      </c>
      <c r="E2829" s="106">
        <v>2.024</v>
      </c>
    </row>
    <row r="2830" ht="15" hidden="1" spans="1:5">
      <c r="A2830" s="97" t="s">
        <v>486</v>
      </c>
      <c r="B2830" s="97" t="s">
        <v>487</v>
      </c>
      <c r="C2830" s="106">
        <v>2</v>
      </c>
      <c r="D2830" s="106">
        <v>0</v>
      </c>
      <c r="E2830" s="106">
        <v>2</v>
      </c>
    </row>
    <row r="2831" ht="15" hidden="1" spans="1:5">
      <c r="A2831" s="97" t="s">
        <v>486</v>
      </c>
      <c r="B2831" s="97" t="s">
        <v>487</v>
      </c>
      <c r="C2831" s="106">
        <v>1.524</v>
      </c>
      <c r="D2831" s="106">
        <v>0</v>
      </c>
      <c r="E2831" s="106">
        <v>1.524</v>
      </c>
    </row>
    <row r="2832" ht="15" hidden="1" spans="1:5">
      <c r="A2832" s="97" t="s">
        <v>486</v>
      </c>
      <c r="B2832" s="97" t="s">
        <v>487</v>
      </c>
      <c r="C2832" s="106">
        <v>0.2</v>
      </c>
      <c r="D2832" s="106">
        <v>0</v>
      </c>
      <c r="E2832" s="106">
        <v>0.2</v>
      </c>
    </row>
    <row r="2833" ht="15" hidden="1" spans="1:5">
      <c r="A2833" s="97" t="s">
        <v>486</v>
      </c>
      <c r="B2833" s="97" t="s">
        <v>487</v>
      </c>
      <c r="C2833" s="106">
        <v>0.5</v>
      </c>
      <c r="D2833" s="106">
        <v>0</v>
      </c>
      <c r="E2833" s="106">
        <v>0.5</v>
      </c>
    </row>
    <row r="2834" ht="15" hidden="1" spans="1:5">
      <c r="A2834" s="97" t="s">
        <v>486</v>
      </c>
      <c r="B2834" s="97" t="s">
        <v>487</v>
      </c>
      <c r="C2834" s="106">
        <v>0.7</v>
      </c>
      <c r="D2834" s="106">
        <v>0</v>
      </c>
      <c r="E2834" s="106">
        <v>0.7</v>
      </c>
    </row>
    <row r="2835" ht="15" hidden="1" spans="1:5">
      <c r="A2835" s="97" t="s">
        <v>486</v>
      </c>
      <c r="B2835" s="97" t="s">
        <v>487</v>
      </c>
      <c r="C2835" s="106">
        <v>0.504</v>
      </c>
      <c r="D2835" s="106">
        <v>0</v>
      </c>
      <c r="E2835" s="106">
        <v>0.504</v>
      </c>
    </row>
    <row r="2836" ht="15" hidden="1" spans="1:5">
      <c r="A2836" s="97" t="s">
        <v>486</v>
      </c>
      <c r="B2836" s="97" t="s">
        <v>487</v>
      </c>
      <c r="C2836" s="106">
        <v>0.3</v>
      </c>
      <c r="D2836" s="106">
        <v>0</v>
      </c>
      <c r="E2836" s="106">
        <v>0.3</v>
      </c>
    </row>
    <row r="2837" ht="15" hidden="1" spans="1:5">
      <c r="A2837" s="97" t="s">
        <v>486</v>
      </c>
      <c r="B2837" s="97" t="s">
        <v>487</v>
      </c>
      <c r="C2837" s="106">
        <v>0.06</v>
      </c>
      <c r="D2837" s="106">
        <v>0</v>
      </c>
      <c r="E2837" s="106">
        <v>0.06</v>
      </c>
    </row>
    <row r="2838" ht="15" hidden="1" spans="1:5">
      <c r="A2838" s="97" t="s">
        <v>486</v>
      </c>
      <c r="B2838" s="97" t="s">
        <v>487</v>
      </c>
      <c r="C2838" s="106">
        <v>0.2</v>
      </c>
      <c r="D2838" s="106">
        <v>0</v>
      </c>
      <c r="E2838" s="106">
        <v>0.2</v>
      </c>
    </row>
    <row r="2839" ht="15" hidden="1" spans="1:5">
      <c r="A2839" s="97" t="s">
        <v>486</v>
      </c>
      <c r="B2839" s="97" t="s">
        <v>487</v>
      </c>
      <c r="C2839" s="106">
        <v>1.016</v>
      </c>
      <c r="D2839" s="106">
        <v>0</v>
      </c>
      <c r="E2839" s="106">
        <v>1.016</v>
      </c>
    </row>
    <row r="2840" ht="28.5" customHeight="1" spans="1:5">
      <c r="A2840" s="97" t="s">
        <v>488</v>
      </c>
      <c r="B2840" s="97" t="s">
        <v>489</v>
      </c>
      <c r="C2840" s="106">
        <f>SUM(C2841,C2842,C2843,C2844,C2845,C2846,C2847,C2848,C2849,C2850,C2851,C2852,C2853)</f>
        <v>7.054</v>
      </c>
      <c r="D2840" s="106">
        <f>SUM(D2841,D2842,D2843,D2844,D2845,D2846,D2847,D2848,D2849,D2850,D2851,D2852,D2853)</f>
        <v>0</v>
      </c>
      <c r="E2840" s="106">
        <f>SUM(E2841,E2842,E2843,E2844,E2845,E2846,E2847,E2848,E2849,E2850,E2851,E2852,E2853)</f>
        <v>7.054</v>
      </c>
    </row>
    <row r="2841" ht="15" hidden="1" spans="1:5">
      <c r="A2841" s="97" t="s">
        <v>488</v>
      </c>
      <c r="B2841" s="97" t="s">
        <v>489</v>
      </c>
      <c r="C2841" s="106">
        <v>2</v>
      </c>
      <c r="D2841" s="106">
        <v>0</v>
      </c>
      <c r="E2841" s="106">
        <v>2</v>
      </c>
    </row>
    <row r="2842" ht="15" hidden="1" spans="1:5">
      <c r="A2842" s="97" t="s">
        <v>488</v>
      </c>
      <c r="B2842" s="97" t="s">
        <v>489</v>
      </c>
      <c r="C2842" s="106">
        <v>2</v>
      </c>
      <c r="D2842" s="106">
        <v>0</v>
      </c>
      <c r="E2842" s="106">
        <v>2</v>
      </c>
    </row>
    <row r="2843" ht="15" hidden="1" spans="1:5">
      <c r="A2843" s="97" t="s">
        <v>488</v>
      </c>
      <c r="B2843" s="97" t="s">
        <v>489</v>
      </c>
      <c r="C2843" s="106">
        <v>0.2</v>
      </c>
      <c r="D2843" s="106">
        <v>0</v>
      </c>
      <c r="E2843" s="106">
        <v>0.2</v>
      </c>
    </row>
    <row r="2844" ht="15" hidden="1" spans="1:5">
      <c r="A2844" s="97" t="s">
        <v>488</v>
      </c>
      <c r="B2844" s="97" t="s">
        <v>489</v>
      </c>
      <c r="C2844" s="106">
        <v>0.76</v>
      </c>
      <c r="D2844" s="106">
        <v>0</v>
      </c>
      <c r="E2844" s="106">
        <v>0.76</v>
      </c>
    </row>
    <row r="2845" ht="15" hidden="1" spans="1:5">
      <c r="A2845" s="97" t="s">
        <v>488</v>
      </c>
      <c r="B2845" s="97" t="s">
        <v>489</v>
      </c>
      <c r="C2845" s="106">
        <v>0.5</v>
      </c>
      <c r="D2845" s="106">
        <v>0</v>
      </c>
      <c r="E2845" s="106">
        <v>0.5</v>
      </c>
    </row>
    <row r="2846" ht="15" hidden="1" spans="1:5">
      <c r="A2846" s="97" t="s">
        <v>488</v>
      </c>
      <c r="B2846" s="97" t="s">
        <v>489</v>
      </c>
      <c r="C2846" s="106">
        <v>0.2</v>
      </c>
      <c r="D2846" s="106">
        <v>0</v>
      </c>
      <c r="E2846" s="106">
        <v>0.2</v>
      </c>
    </row>
    <row r="2847" ht="15" hidden="1" spans="1:5">
      <c r="A2847" s="97" t="s">
        <v>488</v>
      </c>
      <c r="B2847" s="97" t="s">
        <v>489</v>
      </c>
      <c r="C2847" s="106">
        <v>0.1</v>
      </c>
      <c r="D2847" s="106">
        <v>0</v>
      </c>
      <c r="E2847" s="106">
        <v>0.1</v>
      </c>
    </row>
    <row r="2848" ht="15" hidden="1" spans="1:5">
      <c r="A2848" s="97" t="s">
        <v>488</v>
      </c>
      <c r="B2848" s="97" t="s">
        <v>489</v>
      </c>
      <c r="C2848" s="106">
        <v>0.1</v>
      </c>
      <c r="D2848" s="106">
        <v>0</v>
      </c>
      <c r="E2848" s="106">
        <v>0.1</v>
      </c>
    </row>
    <row r="2849" ht="15" hidden="1" spans="1:5">
      <c r="A2849" s="97" t="s">
        <v>488</v>
      </c>
      <c r="B2849" s="97" t="s">
        <v>489</v>
      </c>
      <c r="C2849" s="106">
        <v>0.2</v>
      </c>
      <c r="D2849" s="106">
        <v>0</v>
      </c>
      <c r="E2849" s="106">
        <v>0.2</v>
      </c>
    </row>
    <row r="2850" ht="15" hidden="1" spans="1:5">
      <c r="A2850" s="97" t="s">
        <v>488</v>
      </c>
      <c r="B2850" s="97" t="s">
        <v>489</v>
      </c>
      <c r="C2850" s="106">
        <v>0.24</v>
      </c>
      <c r="D2850" s="106">
        <v>0</v>
      </c>
      <c r="E2850" s="106">
        <v>0.24</v>
      </c>
    </row>
    <row r="2851" ht="15" hidden="1" spans="1:5">
      <c r="A2851" s="97" t="s">
        <v>488</v>
      </c>
      <c r="B2851" s="97" t="s">
        <v>489</v>
      </c>
      <c r="C2851" s="106">
        <v>0.254</v>
      </c>
      <c r="D2851" s="106">
        <v>0</v>
      </c>
      <c r="E2851" s="106">
        <v>0.254</v>
      </c>
    </row>
    <row r="2852" ht="15" hidden="1" spans="1:5">
      <c r="A2852" s="97" t="s">
        <v>488</v>
      </c>
      <c r="B2852" s="97" t="s">
        <v>489</v>
      </c>
      <c r="C2852" s="106">
        <v>0.2</v>
      </c>
      <c r="D2852" s="106">
        <v>0</v>
      </c>
      <c r="E2852" s="106">
        <v>0.2</v>
      </c>
    </row>
    <row r="2853" ht="15" hidden="1" spans="1:5">
      <c r="A2853" s="97" t="s">
        <v>488</v>
      </c>
      <c r="B2853" s="97" t="s">
        <v>489</v>
      </c>
      <c r="C2853" s="106">
        <v>0.3</v>
      </c>
      <c r="D2853" s="106">
        <v>0</v>
      </c>
      <c r="E2853" s="106">
        <v>0.3</v>
      </c>
    </row>
    <row r="2854" ht="28.5" customHeight="1" spans="1:5">
      <c r="A2854" s="97" t="s">
        <v>490</v>
      </c>
      <c r="B2854" s="97" t="s">
        <v>491</v>
      </c>
      <c r="C2854" s="106">
        <f>SUM(C2855,C2856,C2857,C2858,C2859,C2860,C2861,C2862,C2863,C2864,C2865,C2866,C2867,C2868,C2869,C2870,C2871,C2872,C2873,C2874,C2875,C2876,C2877,C2878,C2879,C2880,C2881,C2882,C2883,C2884,C2885,C2886,C2887,C2888,C2889,C2890,C2891,C2892,C2893,C2894,C2895,C2896,C2897,C2898,C2899,C2900,C2901,C2902,C2903,C2904,C2905,C2906,C2907,C2908,C2909,C2910,C2911,C2912,C2913,C2914,C2915,C2916,C2917,C2918,C2919,C2920,C2921,C2922,C2923,C2924,C2925,C2926,C2927,C2928,C2929,C2930,C2931,C2932,C2933,C2934,C2935,C2936,C2937,C2938,C2939,C2940,C2941,C2942,C2943,C2944,C2945,C2946,C2947,C2948,C2949,C2950,C2951,C2952,C2953,C2954,C2955,C2956,C2957,C2958,C2959,C2960,C2961,C2962,C2963,C2964,C2965,C2966,C2967,C2968,C2969,C2970,C2971,C2972,C2973,C2974,C2975,C2976)</f>
        <v>70.52</v>
      </c>
      <c r="D2854" s="106">
        <f>SUM(D2855,D2856,D2857,D2858,D2859,D2860,D2861,D2862,D2863,D2864,D2865,D2866,D2867,D2868,D2869,D2870,D2871,D2872,D2873,D2874,D2875,D2876,D2877,D2878,D2879,D2880,D2881,D2882,D2883,D2884,D2885,D2886,D2887,D2888,D2889,D2890,D2891,D2892,D2893,D2894,D2895,D2896,D2897,D2898,D2899,D2900,D2901,D2902,D2903,D2904,D2905,D2906,D2907,D2908,D2909,D2910,D2911,D2912,D2913,D2914,D2915,D2916,D2917,D2918,D2919,D2920,D2921,D2922,D2923,D2924,D2925,D2926,D2927,D2928,D2929,D2930,D2931,D2932,D2933,D2934,D2935,D2936,D2937,D2938,D2939,D2940,D2941,D2942,D2943,D2944,D2945,D2946,D2947,D2948,D2949,D2950,D2951,D2952,D2953,D2954,D2955,D2956,D2957,D2958,D2959,D2960,D2961,D2962,D2963,D2964,D2965,D2966,D2967,D2968,D2969,D2970,D2971,D2972,D2973,D2974,D2975,D2976)</f>
        <v>0</v>
      </c>
      <c r="E2854" s="106">
        <f>SUM(E2855,E2856,E2857,E2858,E2859,E2860,E2861,E2862,E2863,E2864,E2865,E2866,E2867,E2868,E2869,E2870,E2871,E2872,E2873,E2874,E2875,E2876,E2877,E2878,E2879,E2880,E2881,E2882,E2883,E2884,E2885,E2886,E2887,E2888,E2889,E2890,E2891,E2892,E2893,E2894,E2895,E2896,E2897,E2898,E2899,E2900,E2901,E2902,E2903,E2904,E2905,E2906,E2907,E2908,E2909,E2910,E2911,E2912,E2913,E2914,E2915,E2916,E2917,E2918,E2919,E2920,E2921,E2922,E2923,E2924,E2925,E2926,E2927,E2928,E2929,E2930,E2931,E2932,E2933,E2934,E2935,E2936,E2937,E2938,E2939,E2940,E2941,E2942,E2943,E2944,E2945,E2946,E2947,E2948,E2949,E2950,E2951,E2952,E2953,E2954,E2955,E2956,E2957,E2958,E2959,E2960,E2961,E2962,E2963,E2964,E2965,E2966,E2967,E2968,E2969,E2970,E2971,E2972,E2973,E2974,E2975,E2976)</f>
        <v>70.52</v>
      </c>
    </row>
    <row r="2855" ht="15" hidden="1" spans="1:5">
      <c r="A2855" s="97" t="s">
        <v>490</v>
      </c>
      <c r="B2855" s="97" t="s">
        <v>491</v>
      </c>
      <c r="C2855" s="106">
        <v>0.84</v>
      </c>
      <c r="D2855" s="106">
        <v>0</v>
      </c>
      <c r="E2855" s="106">
        <v>0.84</v>
      </c>
    </row>
    <row r="2856" ht="15" hidden="1" spans="1:5">
      <c r="A2856" s="97" t="s">
        <v>490</v>
      </c>
      <c r="B2856" s="97" t="s">
        <v>491</v>
      </c>
      <c r="C2856" s="106">
        <v>0.6</v>
      </c>
      <c r="D2856" s="106">
        <v>0</v>
      </c>
      <c r="E2856" s="106">
        <v>0.6</v>
      </c>
    </row>
    <row r="2857" ht="15" hidden="1" spans="1:5">
      <c r="A2857" s="97" t="s">
        <v>490</v>
      </c>
      <c r="B2857" s="97" t="s">
        <v>491</v>
      </c>
      <c r="C2857" s="106">
        <v>0.52</v>
      </c>
      <c r="D2857" s="106">
        <v>0</v>
      </c>
      <c r="E2857" s="106">
        <v>0.52</v>
      </c>
    </row>
    <row r="2858" ht="15" hidden="1" spans="1:5">
      <c r="A2858" s="97" t="s">
        <v>490</v>
      </c>
      <c r="B2858" s="97" t="s">
        <v>491</v>
      </c>
      <c r="C2858" s="106">
        <v>0.48</v>
      </c>
      <c r="D2858" s="106">
        <v>0</v>
      </c>
      <c r="E2858" s="106">
        <v>0.48</v>
      </c>
    </row>
    <row r="2859" ht="15" hidden="1" spans="1:5">
      <c r="A2859" s="97" t="s">
        <v>490</v>
      </c>
      <c r="B2859" s="97" t="s">
        <v>491</v>
      </c>
      <c r="C2859" s="106">
        <v>0.52</v>
      </c>
      <c r="D2859" s="106">
        <v>0</v>
      </c>
      <c r="E2859" s="106">
        <v>0.52</v>
      </c>
    </row>
    <row r="2860" ht="15" hidden="1" spans="1:5">
      <c r="A2860" s="97" t="s">
        <v>490</v>
      </c>
      <c r="B2860" s="97" t="s">
        <v>491</v>
      </c>
      <c r="C2860" s="106">
        <v>1.2</v>
      </c>
      <c r="D2860" s="106">
        <v>0</v>
      </c>
      <c r="E2860" s="106">
        <v>1.2</v>
      </c>
    </row>
    <row r="2861" ht="15" hidden="1" spans="1:5">
      <c r="A2861" s="97" t="s">
        <v>490</v>
      </c>
      <c r="B2861" s="97" t="s">
        <v>491</v>
      </c>
      <c r="C2861" s="106">
        <v>0.2</v>
      </c>
      <c r="D2861" s="106">
        <v>0</v>
      </c>
      <c r="E2861" s="106">
        <v>0.2</v>
      </c>
    </row>
    <row r="2862" ht="15" hidden="1" spans="1:5">
      <c r="A2862" s="97" t="s">
        <v>490</v>
      </c>
      <c r="B2862" s="97" t="s">
        <v>491</v>
      </c>
      <c r="C2862" s="106">
        <v>0.24</v>
      </c>
      <c r="D2862" s="106">
        <v>0</v>
      </c>
      <c r="E2862" s="106">
        <v>0.24</v>
      </c>
    </row>
    <row r="2863" ht="15" hidden="1" spans="1:5">
      <c r="A2863" s="97" t="s">
        <v>490</v>
      </c>
      <c r="B2863" s="97" t="s">
        <v>491</v>
      </c>
      <c r="C2863" s="106">
        <v>0.6</v>
      </c>
      <c r="D2863" s="106">
        <v>0</v>
      </c>
      <c r="E2863" s="106">
        <v>0.6</v>
      </c>
    </row>
    <row r="2864" ht="15" hidden="1" spans="1:5">
      <c r="A2864" s="97" t="s">
        <v>490</v>
      </c>
      <c r="B2864" s="97" t="s">
        <v>491</v>
      </c>
      <c r="C2864" s="106">
        <v>0.16</v>
      </c>
      <c r="D2864" s="106">
        <v>0</v>
      </c>
      <c r="E2864" s="106">
        <v>0.16</v>
      </c>
    </row>
    <row r="2865" ht="15" hidden="1" spans="1:5">
      <c r="A2865" s="97" t="s">
        <v>490</v>
      </c>
      <c r="B2865" s="97" t="s">
        <v>491</v>
      </c>
      <c r="C2865" s="106">
        <v>0.6</v>
      </c>
      <c r="D2865" s="106">
        <v>0</v>
      </c>
      <c r="E2865" s="106">
        <v>0.6</v>
      </c>
    </row>
    <row r="2866" ht="15" hidden="1" spans="1:5">
      <c r="A2866" s="97" t="s">
        <v>490</v>
      </c>
      <c r="B2866" s="97" t="s">
        <v>491</v>
      </c>
      <c r="C2866" s="106">
        <v>0.6</v>
      </c>
      <c r="D2866" s="106">
        <v>0</v>
      </c>
      <c r="E2866" s="106">
        <v>0.6</v>
      </c>
    </row>
    <row r="2867" ht="15" hidden="1" spans="1:5">
      <c r="A2867" s="97" t="s">
        <v>490</v>
      </c>
      <c r="B2867" s="97" t="s">
        <v>491</v>
      </c>
      <c r="C2867" s="106">
        <v>0.24</v>
      </c>
      <c r="D2867" s="106">
        <v>0</v>
      </c>
      <c r="E2867" s="106">
        <v>0.24</v>
      </c>
    </row>
    <row r="2868" ht="15" hidden="1" spans="1:5">
      <c r="A2868" s="97" t="s">
        <v>490</v>
      </c>
      <c r="B2868" s="97" t="s">
        <v>491</v>
      </c>
      <c r="C2868" s="106">
        <v>1.4</v>
      </c>
      <c r="D2868" s="106">
        <v>0</v>
      </c>
      <c r="E2868" s="106">
        <v>1.4</v>
      </c>
    </row>
    <row r="2869" ht="15" hidden="1" spans="1:5">
      <c r="A2869" s="97" t="s">
        <v>490</v>
      </c>
      <c r="B2869" s="97" t="s">
        <v>491</v>
      </c>
      <c r="C2869" s="106">
        <v>0.32</v>
      </c>
      <c r="D2869" s="106">
        <v>0</v>
      </c>
      <c r="E2869" s="106">
        <v>0.32</v>
      </c>
    </row>
    <row r="2870" ht="15" hidden="1" spans="1:5">
      <c r="A2870" s="97" t="s">
        <v>490</v>
      </c>
      <c r="B2870" s="97" t="s">
        <v>491</v>
      </c>
      <c r="C2870" s="106">
        <v>0.36</v>
      </c>
      <c r="D2870" s="106">
        <v>0</v>
      </c>
      <c r="E2870" s="106">
        <v>0.36</v>
      </c>
    </row>
    <row r="2871" ht="15" hidden="1" spans="1:5">
      <c r="A2871" s="97" t="s">
        <v>490</v>
      </c>
      <c r="B2871" s="97" t="s">
        <v>491</v>
      </c>
      <c r="C2871" s="106">
        <v>0.28</v>
      </c>
      <c r="D2871" s="106">
        <v>0</v>
      </c>
      <c r="E2871" s="106">
        <v>0.28</v>
      </c>
    </row>
    <row r="2872" ht="15" hidden="1" spans="1:5">
      <c r="A2872" s="97" t="s">
        <v>490</v>
      </c>
      <c r="B2872" s="97" t="s">
        <v>491</v>
      </c>
      <c r="C2872" s="106">
        <v>0.64</v>
      </c>
      <c r="D2872" s="106">
        <v>0</v>
      </c>
      <c r="E2872" s="106">
        <v>0.64</v>
      </c>
    </row>
    <row r="2873" ht="15" hidden="1" spans="1:5">
      <c r="A2873" s="97" t="s">
        <v>490</v>
      </c>
      <c r="B2873" s="97" t="s">
        <v>491</v>
      </c>
      <c r="C2873" s="106">
        <v>0.84</v>
      </c>
      <c r="D2873" s="106">
        <v>0</v>
      </c>
      <c r="E2873" s="106">
        <v>0.84</v>
      </c>
    </row>
    <row r="2874" ht="15" hidden="1" spans="1:5">
      <c r="A2874" s="97" t="s">
        <v>490</v>
      </c>
      <c r="B2874" s="97" t="s">
        <v>491</v>
      </c>
      <c r="C2874" s="106">
        <v>0.12</v>
      </c>
      <c r="D2874" s="106">
        <v>0</v>
      </c>
      <c r="E2874" s="106">
        <v>0.12</v>
      </c>
    </row>
    <row r="2875" ht="15" hidden="1" spans="1:5">
      <c r="A2875" s="97" t="s">
        <v>490</v>
      </c>
      <c r="B2875" s="97" t="s">
        <v>491</v>
      </c>
      <c r="C2875" s="106">
        <v>0.52</v>
      </c>
      <c r="D2875" s="106">
        <v>0</v>
      </c>
      <c r="E2875" s="106">
        <v>0.52</v>
      </c>
    </row>
    <row r="2876" ht="15" hidden="1" spans="1:5">
      <c r="A2876" s="97" t="s">
        <v>490</v>
      </c>
      <c r="B2876" s="97" t="s">
        <v>491</v>
      </c>
      <c r="C2876" s="106">
        <v>8.6</v>
      </c>
      <c r="D2876" s="106">
        <v>0</v>
      </c>
      <c r="E2876" s="106">
        <v>8.6</v>
      </c>
    </row>
    <row r="2877" ht="15" hidden="1" spans="1:5">
      <c r="A2877" s="97" t="s">
        <v>490</v>
      </c>
      <c r="B2877" s="97" t="s">
        <v>491</v>
      </c>
      <c r="C2877" s="106">
        <v>0.32</v>
      </c>
      <c r="D2877" s="106">
        <v>0</v>
      </c>
      <c r="E2877" s="106">
        <v>0.32</v>
      </c>
    </row>
    <row r="2878" ht="15" hidden="1" spans="1:5">
      <c r="A2878" s="97" t="s">
        <v>490</v>
      </c>
      <c r="B2878" s="97" t="s">
        <v>491</v>
      </c>
      <c r="C2878" s="106">
        <v>0.28</v>
      </c>
      <c r="D2878" s="106">
        <v>0</v>
      </c>
      <c r="E2878" s="106">
        <v>0.28</v>
      </c>
    </row>
    <row r="2879" ht="15" hidden="1" spans="1:5">
      <c r="A2879" s="97" t="s">
        <v>490</v>
      </c>
      <c r="B2879" s="97" t="s">
        <v>491</v>
      </c>
      <c r="C2879" s="106">
        <v>0.16</v>
      </c>
      <c r="D2879" s="106">
        <v>0</v>
      </c>
      <c r="E2879" s="106">
        <v>0.16</v>
      </c>
    </row>
    <row r="2880" ht="15" hidden="1" spans="1:5">
      <c r="A2880" s="97" t="s">
        <v>490</v>
      </c>
      <c r="B2880" s="97" t="s">
        <v>491</v>
      </c>
      <c r="C2880" s="106">
        <v>0.2</v>
      </c>
      <c r="D2880" s="106">
        <v>0</v>
      </c>
      <c r="E2880" s="106">
        <v>0.2</v>
      </c>
    </row>
    <row r="2881" ht="15" hidden="1" spans="1:5">
      <c r="A2881" s="97" t="s">
        <v>490</v>
      </c>
      <c r="B2881" s="97" t="s">
        <v>491</v>
      </c>
      <c r="C2881" s="106">
        <v>0.12</v>
      </c>
      <c r="D2881" s="106">
        <v>0</v>
      </c>
      <c r="E2881" s="106">
        <v>0.12</v>
      </c>
    </row>
    <row r="2882" ht="15" hidden="1" spans="1:5">
      <c r="A2882" s="97" t="s">
        <v>490</v>
      </c>
      <c r="B2882" s="97" t="s">
        <v>491</v>
      </c>
      <c r="C2882" s="106">
        <v>0.08</v>
      </c>
      <c r="D2882" s="106">
        <v>0</v>
      </c>
      <c r="E2882" s="106">
        <v>0.08</v>
      </c>
    </row>
    <row r="2883" ht="15" hidden="1" spans="1:5">
      <c r="A2883" s="97" t="s">
        <v>490</v>
      </c>
      <c r="B2883" s="97" t="s">
        <v>491</v>
      </c>
      <c r="C2883" s="106">
        <v>0.04</v>
      </c>
      <c r="D2883" s="106">
        <v>0</v>
      </c>
      <c r="E2883" s="106">
        <v>0.04</v>
      </c>
    </row>
    <row r="2884" ht="15" hidden="1" spans="1:5">
      <c r="A2884" s="97" t="s">
        <v>490</v>
      </c>
      <c r="B2884" s="97" t="s">
        <v>491</v>
      </c>
      <c r="C2884" s="106">
        <v>0.32</v>
      </c>
      <c r="D2884" s="106">
        <v>0</v>
      </c>
      <c r="E2884" s="106">
        <v>0.32</v>
      </c>
    </row>
    <row r="2885" ht="15" hidden="1" spans="1:5">
      <c r="A2885" s="97" t="s">
        <v>490</v>
      </c>
      <c r="B2885" s="97" t="s">
        <v>491</v>
      </c>
      <c r="C2885" s="106">
        <v>0.16</v>
      </c>
      <c r="D2885" s="106">
        <v>0</v>
      </c>
      <c r="E2885" s="106">
        <v>0.16</v>
      </c>
    </row>
    <row r="2886" ht="15" hidden="1" spans="1:5">
      <c r="A2886" s="97" t="s">
        <v>490</v>
      </c>
      <c r="B2886" s="97" t="s">
        <v>491</v>
      </c>
      <c r="C2886" s="106">
        <v>0.24</v>
      </c>
      <c r="D2886" s="106">
        <v>0</v>
      </c>
      <c r="E2886" s="106">
        <v>0.24</v>
      </c>
    </row>
    <row r="2887" ht="15" hidden="1" spans="1:5">
      <c r="A2887" s="97" t="s">
        <v>490</v>
      </c>
      <c r="B2887" s="97" t="s">
        <v>491</v>
      </c>
      <c r="C2887" s="106">
        <v>0.36</v>
      </c>
      <c r="D2887" s="106">
        <v>0</v>
      </c>
      <c r="E2887" s="106">
        <v>0.36</v>
      </c>
    </row>
    <row r="2888" ht="15" hidden="1" spans="1:5">
      <c r="A2888" s="97" t="s">
        <v>490</v>
      </c>
      <c r="B2888" s="97" t="s">
        <v>491</v>
      </c>
      <c r="C2888" s="106">
        <v>0.48</v>
      </c>
      <c r="D2888" s="106">
        <v>0</v>
      </c>
      <c r="E2888" s="106">
        <v>0.48</v>
      </c>
    </row>
    <row r="2889" ht="15" hidden="1" spans="1:5">
      <c r="A2889" s="97" t="s">
        <v>490</v>
      </c>
      <c r="B2889" s="97" t="s">
        <v>491</v>
      </c>
      <c r="C2889" s="106">
        <v>0.6</v>
      </c>
      <c r="D2889" s="106">
        <v>0</v>
      </c>
      <c r="E2889" s="106">
        <v>0.6</v>
      </c>
    </row>
    <row r="2890" ht="15" hidden="1" spans="1:5">
      <c r="A2890" s="97" t="s">
        <v>490</v>
      </c>
      <c r="B2890" s="97" t="s">
        <v>491</v>
      </c>
      <c r="C2890" s="106">
        <v>0.08</v>
      </c>
      <c r="D2890" s="106">
        <v>0</v>
      </c>
      <c r="E2890" s="106">
        <v>0.08</v>
      </c>
    </row>
    <row r="2891" ht="15" hidden="1" spans="1:5">
      <c r="A2891" s="97" t="s">
        <v>490</v>
      </c>
      <c r="B2891" s="97" t="s">
        <v>491</v>
      </c>
      <c r="C2891" s="106">
        <v>0.16</v>
      </c>
      <c r="D2891" s="106">
        <v>0</v>
      </c>
      <c r="E2891" s="106">
        <v>0.16</v>
      </c>
    </row>
    <row r="2892" ht="15" hidden="1" spans="1:5">
      <c r="A2892" s="97" t="s">
        <v>490</v>
      </c>
      <c r="B2892" s="97" t="s">
        <v>491</v>
      </c>
      <c r="C2892" s="106">
        <v>0.28</v>
      </c>
      <c r="D2892" s="106">
        <v>0</v>
      </c>
      <c r="E2892" s="106">
        <v>0.28</v>
      </c>
    </row>
    <row r="2893" ht="15" hidden="1" spans="1:5">
      <c r="A2893" s="97" t="s">
        <v>490</v>
      </c>
      <c r="B2893" s="97" t="s">
        <v>491</v>
      </c>
      <c r="C2893" s="106">
        <v>0.28</v>
      </c>
      <c r="D2893" s="106">
        <v>0</v>
      </c>
      <c r="E2893" s="106">
        <v>0.28</v>
      </c>
    </row>
    <row r="2894" ht="15" hidden="1" spans="1:5">
      <c r="A2894" s="97" t="s">
        <v>490</v>
      </c>
      <c r="B2894" s="97" t="s">
        <v>491</v>
      </c>
      <c r="C2894" s="106">
        <v>0.12</v>
      </c>
      <c r="D2894" s="106">
        <v>0</v>
      </c>
      <c r="E2894" s="106">
        <v>0.12</v>
      </c>
    </row>
    <row r="2895" ht="15" hidden="1" spans="1:5">
      <c r="A2895" s="97" t="s">
        <v>490</v>
      </c>
      <c r="B2895" s="97" t="s">
        <v>491</v>
      </c>
      <c r="C2895" s="106">
        <v>0.08</v>
      </c>
      <c r="D2895" s="106">
        <v>0</v>
      </c>
      <c r="E2895" s="106">
        <v>0.08</v>
      </c>
    </row>
    <row r="2896" ht="15" hidden="1" spans="1:5">
      <c r="A2896" s="97" t="s">
        <v>490</v>
      </c>
      <c r="B2896" s="97" t="s">
        <v>491</v>
      </c>
      <c r="C2896" s="106">
        <v>1.72</v>
      </c>
      <c r="D2896" s="106">
        <v>0</v>
      </c>
      <c r="E2896" s="106">
        <v>1.72</v>
      </c>
    </row>
    <row r="2897" ht="15" hidden="1" spans="1:5">
      <c r="A2897" s="97" t="s">
        <v>490</v>
      </c>
      <c r="B2897" s="97" t="s">
        <v>491</v>
      </c>
      <c r="C2897" s="106">
        <v>1.52</v>
      </c>
      <c r="D2897" s="106">
        <v>0</v>
      </c>
      <c r="E2897" s="106">
        <v>1.52</v>
      </c>
    </row>
    <row r="2898" ht="15" hidden="1" spans="1:5">
      <c r="A2898" s="97" t="s">
        <v>490</v>
      </c>
      <c r="B2898" s="97" t="s">
        <v>491</v>
      </c>
      <c r="C2898" s="106">
        <v>0.24</v>
      </c>
      <c r="D2898" s="106">
        <v>0</v>
      </c>
      <c r="E2898" s="106">
        <v>0.24</v>
      </c>
    </row>
    <row r="2899" ht="15" hidden="1" spans="1:5">
      <c r="A2899" s="97" t="s">
        <v>490</v>
      </c>
      <c r="B2899" s="97" t="s">
        <v>491</v>
      </c>
      <c r="C2899" s="106">
        <v>0.2</v>
      </c>
      <c r="D2899" s="106">
        <v>0</v>
      </c>
      <c r="E2899" s="106">
        <v>0.2</v>
      </c>
    </row>
    <row r="2900" ht="15" hidden="1" spans="1:5">
      <c r="A2900" s="97" t="s">
        <v>490</v>
      </c>
      <c r="B2900" s="97" t="s">
        <v>491</v>
      </c>
      <c r="C2900" s="106">
        <v>0.08</v>
      </c>
      <c r="D2900" s="106">
        <v>0</v>
      </c>
      <c r="E2900" s="106">
        <v>0.08</v>
      </c>
    </row>
    <row r="2901" ht="15" hidden="1" spans="1:5">
      <c r="A2901" s="97" t="s">
        <v>490</v>
      </c>
      <c r="B2901" s="97" t="s">
        <v>491</v>
      </c>
      <c r="C2901" s="106">
        <v>0.04</v>
      </c>
      <c r="D2901" s="106">
        <v>0</v>
      </c>
      <c r="E2901" s="106">
        <v>0.04</v>
      </c>
    </row>
    <row r="2902" ht="15" hidden="1" spans="1:5">
      <c r="A2902" s="97" t="s">
        <v>490</v>
      </c>
      <c r="B2902" s="97" t="s">
        <v>491</v>
      </c>
      <c r="C2902" s="106">
        <v>2.8</v>
      </c>
      <c r="D2902" s="106">
        <v>0</v>
      </c>
      <c r="E2902" s="106">
        <v>2.8</v>
      </c>
    </row>
    <row r="2903" ht="15" hidden="1" spans="1:5">
      <c r="A2903" s="97" t="s">
        <v>490</v>
      </c>
      <c r="B2903" s="97" t="s">
        <v>491</v>
      </c>
      <c r="C2903" s="106">
        <v>0.2</v>
      </c>
      <c r="D2903" s="106">
        <v>0</v>
      </c>
      <c r="E2903" s="106">
        <v>0.2</v>
      </c>
    </row>
    <row r="2904" ht="15" hidden="1" spans="1:5">
      <c r="A2904" s="97" t="s">
        <v>490</v>
      </c>
      <c r="B2904" s="97" t="s">
        <v>491</v>
      </c>
      <c r="C2904" s="106">
        <v>0.88</v>
      </c>
      <c r="D2904" s="106">
        <v>0</v>
      </c>
      <c r="E2904" s="106">
        <v>0.88</v>
      </c>
    </row>
    <row r="2905" ht="15" hidden="1" spans="1:5">
      <c r="A2905" s="97" t="s">
        <v>490</v>
      </c>
      <c r="B2905" s="97" t="s">
        <v>491</v>
      </c>
      <c r="C2905" s="106">
        <v>0.72</v>
      </c>
      <c r="D2905" s="106">
        <v>0</v>
      </c>
      <c r="E2905" s="106">
        <v>0.72</v>
      </c>
    </row>
    <row r="2906" ht="15" hidden="1" spans="1:5">
      <c r="A2906" s="97" t="s">
        <v>490</v>
      </c>
      <c r="B2906" s="97" t="s">
        <v>491</v>
      </c>
      <c r="C2906" s="106">
        <v>0.36</v>
      </c>
      <c r="D2906" s="106">
        <v>0</v>
      </c>
      <c r="E2906" s="106">
        <v>0.36</v>
      </c>
    </row>
    <row r="2907" ht="15" hidden="1" spans="1:5">
      <c r="A2907" s="97" t="s">
        <v>490</v>
      </c>
      <c r="B2907" s="97" t="s">
        <v>491</v>
      </c>
      <c r="C2907" s="106">
        <v>0.56</v>
      </c>
      <c r="D2907" s="106">
        <v>0</v>
      </c>
      <c r="E2907" s="106">
        <v>0.56</v>
      </c>
    </row>
    <row r="2908" ht="15" hidden="1" spans="1:5">
      <c r="A2908" s="97" t="s">
        <v>490</v>
      </c>
      <c r="B2908" s="97" t="s">
        <v>491</v>
      </c>
      <c r="C2908" s="106">
        <v>0.28</v>
      </c>
      <c r="D2908" s="106">
        <v>0</v>
      </c>
      <c r="E2908" s="106">
        <v>0.28</v>
      </c>
    </row>
    <row r="2909" ht="15" hidden="1" spans="1:5">
      <c r="A2909" s="97" t="s">
        <v>490</v>
      </c>
      <c r="B2909" s="97" t="s">
        <v>491</v>
      </c>
      <c r="C2909" s="106">
        <v>0.4</v>
      </c>
      <c r="D2909" s="106">
        <v>0</v>
      </c>
      <c r="E2909" s="106">
        <v>0.4</v>
      </c>
    </row>
    <row r="2910" ht="15" hidden="1" spans="1:5">
      <c r="A2910" s="97" t="s">
        <v>490</v>
      </c>
      <c r="B2910" s="97" t="s">
        <v>491</v>
      </c>
      <c r="C2910" s="106">
        <v>0.48</v>
      </c>
      <c r="D2910" s="106">
        <v>0</v>
      </c>
      <c r="E2910" s="106">
        <v>0.48</v>
      </c>
    </row>
    <row r="2911" ht="15" hidden="1" spans="1:5">
      <c r="A2911" s="97" t="s">
        <v>490</v>
      </c>
      <c r="B2911" s="97" t="s">
        <v>491</v>
      </c>
      <c r="C2911" s="106">
        <v>0.6</v>
      </c>
      <c r="D2911" s="106">
        <v>0</v>
      </c>
      <c r="E2911" s="106">
        <v>0.6</v>
      </c>
    </row>
    <row r="2912" ht="15" hidden="1" spans="1:5">
      <c r="A2912" s="97" t="s">
        <v>490</v>
      </c>
      <c r="B2912" s="97" t="s">
        <v>491</v>
      </c>
      <c r="C2912" s="106">
        <v>0.4</v>
      </c>
      <c r="D2912" s="106">
        <v>0</v>
      </c>
      <c r="E2912" s="106">
        <v>0.4</v>
      </c>
    </row>
    <row r="2913" ht="15" hidden="1" spans="1:5">
      <c r="A2913" s="97" t="s">
        <v>490</v>
      </c>
      <c r="B2913" s="97" t="s">
        <v>491</v>
      </c>
      <c r="C2913" s="106">
        <v>0.72</v>
      </c>
      <c r="D2913" s="106">
        <v>0</v>
      </c>
      <c r="E2913" s="106">
        <v>0.72</v>
      </c>
    </row>
    <row r="2914" ht="15" hidden="1" spans="1:5">
      <c r="A2914" s="97" t="s">
        <v>490</v>
      </c>
      <c r="B2914" s="97" t="s">
        <v>491</v>
      </c>
      <c r="C2914" s="106">
        <v>0.64</v>
      </c>
      <c r="D2914" s="106">
        <v>0</v>
      </c>
      <c r="E2914" s="106">
        <v>0.64</v>
      </c>
    </row>
    <row r="2915" ht="15" hidden="1" spans="1:5">
      <c r="A2915" s="97" t="s">
        <v>490</v>
      </c>
      <c r="B2915" s="97" t="s">
        <v>491</v>
      </c>
      <c r="C2915" s="106">
        <v>0.08</v>
      </c>
      <c r="D2915" s="106">
        <v>0</v>
      </c>
      <c r="E2915" s="106">
        <v>0.08</v>
      </c>
    </row>
    <row r="2916" ht="15" hidden="1" spans="1:5">
      <c r="A2916" s="97" t="s">
        <v>490</v>
      </c>
      <c r="B2916" s="97" t="s">
        <v>491</v>
      </c>
      <c r="C2916" s="106">
        <v>0.44</v>
      </c>
      <c r="D2916" s="106">
        <v>0</v>
      </c>
      <c r="E2916" s="106">
        <v>0.44</v>
      </c>
    </row>
    <row r="2917" ht="15" hidden="1" spans="1:5">
      <c r="A2917" s="97" t="s">
        <v>490</v>
      </c>
      <c r="B2917" s="97" t="s">
        <v>491</v>
      </c>
      <c r="C2917" s="106">
        <v>0.2</v>
      </c>
      <c r="D2917" s="106">
        <v>0</v>
      </c>
      <c r="E2917" s="106">
        <v>0.2</v>
      </c>
    </row>
    <row r="2918" ht="15" hidden="1" spans="1:5">
      <c r="A2918" s="97" t="s">
        <v>490</v>
      </c>
      <c r="B2918" s="97" t="s">
        <v>491</v>
      </c>
      <c r="C2918" s="106">
        <v>0.8</v>
      </c>
      <c r="D2918" s="106">
        <v>0</v>
      </c>
      <c r="E2918" s="106">
        <v>0.8</v>
      </c>
    </row>
    <row r="2919" ht="15" hidden="1" spans="1:5">
      <c r="A2919" s="97" t="s">
        <v>490</v>
      </c>
      <c r="B2919" s="97" t="s">
        <v>491</v>
      </c>
      <c r="C2919" s="106">
        <v>0.4</v>
      </c>
      <c r="D2919" s="106">
        <v>0</v>
      </c>
      <c r="E2919" s="106">
        <v>0.4</v>
      </c>
    </row>
    <row r="2920" ht="15" hidden="1" spans="1:5">
      <c r="A2920" s="97" t="s">
        <v>490</v>
      </c>
      <c r="B2920" s="97" t="s">
        <v>491</v>
      </c>
      <c r="C2920" s="106">
        <v>0.76</v>
      </c>
      <c r="D2920" s="106">
        <v>0</v>
      </c>
      <c r="E2920" s="106">
        <v>0.76</v>
      </c>
    </row>
    <row r="2921" ht="15" hidden="1" spans="1:5">
      <c r="A2921" s="97" t="s">
        <v>490</v>
      </c>
      <c r="B2921" s="97" t="s">
        <v>491</v>
      </c>
      <c r="C2921" s="106">
        <v>0.16</v>
      </c>
      <c r="D2921" s="106">
        <v>0</v>
      </c>
      <c r="E2921" s="106">
        <v>0.16</v>
      </c>
    </row>
    <row r="2922" ht="15" hidden="1" spans="1:5">
      <c r="A2922" s="97" t="s">
        <v>490</v>
      </c>
      <c r="B2922" s="97" t="s">
        <v>491</v>
      </c>
      <c r="C2922" s="106">
        <v>0.36</v>
      </c>
      <c r="D2922" s="106">
        <v>0</v>
      </c>
      <c r="E2922" s="106">
        <v>0.36</v>
      </c>
    </row>
    <row r="2923" ht="15" hidden="1" spans="1:5">
      <c r="A2923" s="97" t="s">
        <v>490</v>
      </c>
      <c r="B2923" s="97" t="s">
        <v>491</v>
      </c>
      <c r="C2923" s="106">
        <v>2.2</v>
      </c>
      <c r="D2923" s="106">
        <v>0</v>
      </c>
      <c r="E2923" s="106">
        <v>2.2</v>
      </c>
    </row>
    <row r="2924" ht="15" hidden="1" spans="1:5">
      <c r="A2924" s="97" t="s">
        <v>490</v>
      </c>
      <c r="B2924" s="97" t="s">
        <v>491</v>
      </c>
      <c r="C2924" s="106">
        <v>0.32</v>
      </c>
      <c r="D2924" s="106">
        <v>0</v>
      </c>
      <c r="E2924" s="106">
        <v>0.32</v>
      </c>
    </row>
    <row r="2925" ht="15" hidden="1" spans="1:5">
      <c r="A2925" s="97" t="s">
        <v>490</v>
      </c>
      <c r="B2925" s="97" t="s">
        <v>491</v>
      </c>
      <c r="C2925" s="106">
        <v>2.4</v>
      </c>
      <c r="D2925" s="106">
        <v>0</v>
      </c>
      <c r="E2925" s="106">
        <v>2.4</v>
      </c>
    </row>
    <row r="2926" ht="15" hidden="1" spans="1:5">
      <c r="A2926" s="97" t="s">
        <v>490</v>
      </c>
      <c r="B2926" s="97" t="s">
        <v>491</v>
      </c>
      <c r="C2926" s="106">
        <v>0.28</v>
      </c>
      <c r="D2926" s="106">
        <v>0</v>
      </c>
      <c r="E2926" s="106">
        <v>0.28</v>
      </c>
    </row>
    <row r="2927" ht="15" hidden="1" spans="1:5">
      <c r="A2927" s="97" t="s">
        <v>490</v>
      </c>
      <c r="B2927" s="97" t="s">
        <v>491</v>
      </c>
      <c r="C2927" s="106">
        <v>0.48</v>
      </c>
      <c r="D2927" s="106">
        <v>0</v>
      </c>
      <c r="E2927" s="106">
        <v>0.48</v>
      </c>
    </row>
    <row r="2928" ht="15" hidden="1" spans="1:5">
      <c r="A2928" s="97" t="s">
        <v>490</v>
      </c>
      <c r="B2928" s="97" t="s">
        <v>491</v>
      </c>
      <c r="C2928" s="106">
        <v>1</v>
      </c>
      <c r="D2928" s="106">
        <v>0</v>
      </c>
      <c r="E2928" s="106">
        <v>1</v>
      </c>
    </row>
    <row r="2929" ht="15" hidden="1" spans="1:5">
      <c r="A2929" s="97" t="s">
        <v>490</v>
      </c>
      <c r="B2929" s="97" t="s">
        <v>491</v>
      </c>
      <c r="C2929" s="106">
        <v>0.4</v>
      </c>
      <c r="D2929" s="106">
        <v>0</v>
      </c>
      <c r="E2929" s="106">
        <v>0.4</v>
      </c>
    </row>
    <row r="2930" ht="15" hidden="1" spans="1:5">
      <c r="A2930" s="97" t="s">
        <v>490</v>
      </c>
      <c r="B2930" s="97" t="s">
        <v>491</v>
      </c>
      <c r="C2930" s="106">
        <v>0.08</v>
      </c>
      <c r="D2930" s="106">
        <v>0</v>
      </c>
      <c r="E2930" s="106">
        <v>0.08</v>
      </c>
    </row>
    <row r="2931" ht="15" hidden="1" spans="1:5">
      <c r="A2931" s="97" t="s">
        <v>490</v>
      </c>
      <c r="B2931" s="97" t="s">
        <v>491</v>
      </c>
      <c r="C2931" s="106">
        <v>0.4</v>
      </c>
      <c r="D2931" s="106">
        <v>0</v>
      </c>
      <c r="E2931" s="106">
        <v>0.4</v>
      </c>
    </row>
    <row r="2932" ht="15" hidden="1" spans="1:5">
      <c r="A2932" s="97" t="s">
        <v>490</v>
      </c>
      <c r="B2932" s="97" t="s">
        <v>491</v>
      </c>
      <c r="C2932" s="106">
        <v>1.24</v>
      </c>
      <c r="D2932" s="106">
        <v>0</v>
      </c>
      <c r="E2932" s="106">
        <v>1.24</v>
      </c>
    </row>
    <row r="2933" ht="15" hidden="1" spans="1:5">
      <c r="A2933" s="97" t="s">
        <v>490</v>
      </c>
      <c r="B2933" s="97" t="s">
        <v>491</v>
      </c>
      <c r="C2933" s="106">
        <v>0.6</v>
      </c>
      <c r="D2933" s="106">
        <v>0</v>
      </c>
      <c r="E2933" s="106">
        <v>0.6</v>
      </c>
    </row>
    <row r="2934" ht="15" hidden="1" spans="1:5">
      <c r="A2934" s="97" t="s">
        <v>490</v>
      </c>
      <c r="B2934" s="97" t="s">
        <v>491</v>
      </c>
      <c r="C2934" s="106">
        <v>0.04</v>
      </c>
      <c r="D2934" s="106">
        <v>0</v>
      </c>
      <c r="E2934" s="106">
        <v>0.04</v>
      </c>
    </row>
    <row r="2935" ht="15" hidden="1" spans="1:5">
      <c r="A2935" s="97" t="s">
        <v>490</v>
      </c>
      <c r="B2935" s="97" t="s">
        <v>491</v>
      </c>
      <c r="C2935" s="106">
        <v>0.72</v>
      </c>
      <c r="D2935" s="106">
        <v>0</v>
      </c>
      <c r="E2935" s="106">
        <v>0.72</v>
      </c>
    </row>
    <row r="2936" ht="15" hidden="1" spans="1:5">
      <c r="A2936" s="97" t="s">
        <v>490</v>
      </c>
      <c r="B2936" s="97" t="s">
        <v>491</v>
      </c>
      <c r="C2936" s="106">
        <v>0.68</v>
      </c>
      <c r="D2936" s="106">
        <v>0</v>
      </c>
      <c r="E2936" s="106">
        <v>0.68</v>
      </c>
    </row>
    <row r="2937" ht="15" hidden="1" spans="1:5">
      <c r="A2937" s="97" t="s">
        <v>490</v>
      </c>
      <c r="B2937" s="97" t="s">
        <v>491</v>
      </c>
      <c r="C2937" s="106">
        <v>0.96</v>
      </c>
      <c r="D2937" s="106">
        <v>0</v>
      </c>
      <c r="E2937" s="106">
        <v>0.96</v>
      </c>
    </row>
    <row r="2938" ht="15" hidden="1" spans="1:5">
      <c r="A2938" s="97" t="s">
        <v>490</v>
      </c>
      <c r="B2938" s="97" t="s">
        <v>491</v>
      </c>
      <c r="C2938" s="106">
        <v>0.72</v>
      </c>
      <c r="D2938" s="106">
        <v>0</v>
      </c>
      <c r="E2938" s="106">
        <v>0.72</v>
      </c>
    </row>
    <row r="2939" ht="15" hidden="1" spans="1:5">
      <c r="A2939" s="97" t="s">
        <v>490</v>
      </c>
      <c r="B2939" s="97" t="s">
        <v>491</v>
      </c>
      <c r="C2939" s="106">
        <v>0.44</v>
      </c>
      <c r="D2939" s="106">
        <v>0</v>
      </c>
      <c r="E2939" s="106">
        <v>0.44</v>
      </c>
    </row>
    <row r="2940" ht="15" hidden="1" spans="1:5">
      <c r="A2940" s="97" t="s">
        <v>490</v>
      </c>
      <c r="B2940" s="97" t="s">
        <v>491</v>
      </c>
      <c r="C2940" s="106">
        <v>0.52</v>
      </c>
      <c r="D2940" s="106">
        <v>0</v>
      </c>
      <c r="E2940" s="106">
        <v>0.52</v>
      </c>
    </row>
    <row r="2941" ht="15" hidden="1" spans="1:5">
      <c r="A2941" s="97" t="s">
        <v>490</v>
      </c>
      <c r="B2941" s="97" t="s">
        <v>491</v>
      </c>
      <c r="C2941" s="106">
        <v>0.44</v>
      </c>
      <c r="D2941" s="106">
        <v>0</v>
      </c>
      <c r="E2941" s="106">
        <v>0.44</v>
      </c>
    </row>
    <row r="2942" ht="15" hidden="1" spans="1:5">
      <c r="A2942" s="97" t="s">
        <v>490</v>
      </c>
      <c r="B2942" s="97" t="s">
        <v>491</v>
      </c>
      <c r="C2942" s="106">
        <v>0.44</v>
      </c>
      <c r="D2942" s="106">
        <v>0</v>
      </c>
      <c r="E2942" s="106">
        <v>0.44</v>
      </c>
    </row>
    <row r="2943" ht="15" hidden="1" spans="1:5">
      <c r="A2943" s="97" t="s">
        <v>490</v>
      </c>
      <c r="B2943" s="97" t="s">
        <v>491</v>
      </c>
      <c r="C2943" s="106">
        <v>0.36</v>
      </c>
      <c r="D2943" s="106">
        <v>0</v>
      </c>
      <c r="E2943" s="106">
        <v>0.36</v>
      </c>
    </row>
    <row r="2944" ht="15" hidden="1" spans="1:5">
      <c r="A2944" s="97" t="s">
        <v>490</v>
      </c>
      <c r="B2944" s="97" t="s">
        <v>491</v>
      </c>
      <c r="C2944" s="106">
        <v>0.44</v>
      </c>
      <c r="D2944" s="106">
        <v>0</v>
      </c>
      <c r="E2944" s="106">
        <v>0.44</v>
      </c>
    </row>
    <row r="2945" ht="15" hidden="1" spans="1:5">
      <c r="A2945" s="97" t="s">
        <v>490</v>
      </c>
      <c r="B2945" s="97" t="s">
        <v>491</v>
      </c>
      <c r="C2945" s="106">
        <v>0.36</v>
      </c>
      <c r="D2945" s="106">
        <v>0</v>
      </c>
      <c r="E2945" s="106">
        <v>0.36</v>
      </c>
    </row>
    <row r="2946" ht="15" hidden="1" spans="1:5">
      <c r="A2946" s="97" t="s">
        <v>490</v>
      </c>
      <c r="B2946" s="97" t="s">
        <v>491</v>
      </c>
      <c r="C2946" s="106">
        <v>0.24</v>
      </c>
      <c r="D2946" s="106">
        <v>0</v>
      </c>
      <c r="E2946" s="106">
        <v>0.24</v>
      </c>
    </row>
    <row r="2947" ht="15" hidden="1" spans="1:5">
      <c r="A2947" s="97" t="s">
        <v>490</v>
      </c>
      <c r="B2947" s="97" t="s">
        <v>491</v>
      </c>
      <c r="C2947" s="106">
        <v>0.24</v>
      </c>
      <c r="D2947" s="106">
        <v>0</v>
      </c>
      <c r="E2947" s="106">
        <v>0.24</v>
      </c>
    </row>
    <row r="2948" ht="15" hidden="1" spans="1:5">
      <c r="A2948" s="97" t="s">
        <v>490</v>
      </c>
      <c r="B2948" s="97" t="s">
        <v>491</v>
      </c>
      <c r="C2948" s="106">
        <v>0.12</v>
      </c>
      <c r="D2948" s="106">
        <v>0</v>
      </c>
      <c r="E2948" s="106">
        <v>0.12</v>
      </c>
    </row>
    <row r="2949" ht="15" hidden="1" spans="1:5">
      <c r="A2949" s="97" t="s">
        <v>490</v>
      </c>
      <c r="B2949" s="97" t="s">
        <v>491</v>
      </c>
      <c r="C2949" s="106">
        <v>0.28</v>
      </c>
      <c r="D2949" s="106">
        <v>0</v>
      </c>
      <c r="E2949" s="106">
        <v>0.28</v>
      </c>
    </row>
    <row r="2950" ht="15" hidden="1" spans="1:5">
      <c r="A2950" s="97" t="s">
        <v>490</v>
      </c>
      <c r="B2950" s="97" t="s">
        <v>491</v>
      </c>
      <c r="C2950" s="106">
        <v>0.12</v>
      </c>
      <c r="D2950" s="106">
        <v>0</v>
      </c>
      <c r="E2950" s="106">
        <v>0.12</v>
      </c>
    </row>
    <row r="2951" ht="15" hidden="1" spans="1:5">
      <c r="A2951" s="97" t="s">
        <v>490</v>
      </c>
      <c r="B2951" s="97" t="s">
        <v>491</v>
      </c>
      <c r="C2951" s="106">
        <v>0.36</v>
      </c>
      <c r="D2951" s="106">
        <v>0</v>
      </c>
      <c r="E2951" s="106">
        <v>0.36</v>
      </c>
    </row>
    <row r="2952" ht="15" hidden="1" spans="1:5">
      <c r="A2952" s="97" t="s">
        <v>490</v>
      </c>
      <c r="B2952" s="97" t="s">
        <v>491</v>
      </c>
      <c r="C2952" s="106">
        <v>0.24</v>
      </c>
      <c r="D2952" s="106">
        <v>0</v>
      </c>
      <c r="E2952" s="106">
        <v>0.24</v>
      </c>
    </row>
    <row r="2953" ht="15" hidden="1" spans="1:5">
      <c r="A2953" s="97" t="s">
        <v>490</v>
      </c>
      <c r="B2953" s="97" t="s">
        <v>491</v>
      </c>
      <c r="C2953" s="106">
        <v>0.16</v>
      </c>
      <c r="D2953" s="106">
        <v>0</v>
      </c>
      <c r="E2953" s="106">
        <v>0.16</v>
      </c>
    </row>
    <row r="2954" ht="15" hidden="1" spans="1:5">
      <c r="A2954" s="97" t="s">
        <v>490</v>
      </c>
      <c r="B2954" s="97" t="s">
        <v>491</v>
      </c>
      <c r="C2954" s="106">
        <v>0.12</v>
      </c>
      <c r="D2954" s="106">
        <v>0</v>
      </c>
      <c r="E2954" s="106">
        <v>0.12</v>
      </c>
    </row>
    <row r="2955" ht="15" hidden="1" spans="1:5">
      <c r="A2955" s="97" t="s">
        <v>490</v>
      </c>
      <c r="B2955" s="97" t="s">
        <v>491</v>
      </c>
      <c r="C2955" s="106">
        <v>1.2</v>
      </c>
      <c r="D2955" s="106">
        <v>0</v>
      </c>
      <c r="E2955" s="106">
        <v>1.2</v>
      </c>
    </row>
    <row r="2956" ht="15" hidden="1" spans="1:5">
      <c r="A2956" s="97" t="s">
        <v>490</v>
      </c>
      <c r="B2956" s="97" t="s">
        <v>491</v>
      </c>
      <c r="C2956" s="106">
        <v>0.52</v>
      </c>
      <c r="D2956" s="106">
        <v>0</v>
      </c>
      <c r="E2956" s="106">
        <v>0.52</v>
      </c>
    </row>
    <row r="2957" ht="15" hidden="1" spans="1:5">
      <c r="A2957" s="97" t="s">
        <v>490</v>
      </c>
      <c r="B2957" s="97" t="s">
        <v>491</v>
      </c>
      <c r="C2957" s="106">
        <v>1.04</v>
      </c>
      <c r="D2957" s="106">
        <v>0</v>
      </c>
      <c r="E2957" s="106">
        <v>1.04</v>
      </c>
    </row>
    <row r="2958" ht="15" hidden="1" spans="1:5">
      <c r="A2958" s="97" t="s">
        <v>490</v>
      </c>
      <c r="B2958" s="97" t="s">
        <v>491</v>
      </c>
      <c r="C2958" s="106">
        <v>0.28</v>
      </c>
      <c r="D2958" s="106">
        <v>0</v>
      </c>
      <c r="E2958" s="106">
        <v>0.28</v>
      </c>
    </row>
    <row r="2959" ht="15" hidden="1" spans="1:5">
      <c r="A2959" s="97" t="s">
        <v>490</v>
      </c>
      <c r="B2959" s="97" t="s">
        <v>491</v>
      </c>
      <c r="C2959" s="106">
        <v>1.04</v>
      </c>
      <c r="D2959" s="106">
        <v>0</v>
      </c>
      <c r="E2959" s="106">
        <v>1.04</v>
      </c>
    </row>
    <row r="2960" ht="15" hidden="1" spans="1:5">
      <c r="A2960" s="97" t="s">
        <v>490</v>
      </c>
      <c r="B2960" s="97" t="s">
        <v>491</v>
      </c>
      <c r="C2960" s="106">
        <v>0.36</v>
      </c>
      <c r="D2960" s="106">
        <v>0</v>
      </c>
      <c r="E2960" s="106">
        <v>0.36</v>
      </c>
    </row>
    <row r="2961" ht="15" hidden="1" spans="1:5">
      <c r="A2961" s="97" t="s">
        <v>490</v>
      </c>
      <c r="B2961" s="97" t="s">
        <v>491</v>
      </c>
      <c r="C2961" s="106">
        <v>1.04</v>
      </c>
      <c r="D2961" s="106">
        <v>0</v>
      </c>
      <c r="E2961" s="106">
        <v>1.04</v>
      </c>
    </row>
    <row r="2962" ht="15" hidden="1" spans="1:5">
      <c r="A2962" s="97" t="s">
        <v>490</v>
      </c>
      <c r="B2962" s="97" t="s">
        <v>491</v>
      </c>
      <c r="C2962" s="106">
        <v>0.28</v>
      </c>
      <c r="D2962" s="106">
        <v>0</v>
      </c>
      <c r="E2962" s="106">
        <v>0.28</v>
      </c>
    </row>
    <row r="2963" ht="15" hidden="1" spans="1:5">
      <c r="A2963" s="97" t="s">
        <v>490</v>
      </c>
      <c r="B2963" s="97" t="s">
        <v>491</v>
      </c>
      <c r="C2963" s="106">
        <v>0.88</v>
      </c>
      <c r="D2963" s="106">
        <v>0</v>
      </c>
      <c r="E2963" s="106">
        <v>0.88</v>
      </c>
    </row>
    <row r="2964" ht="15" hidden="1" spans="1:5">
      <c r="A2964" s="97" t="s">
        <v>490</v>
      </c>
      <c r="B2964" s="97" t="s">
        <v>491</v>
      </c>
      <c r="C2964" s="106">
        <v>0.2</v>
      </c>
      <c r="D2964" s="106">
        <v>0</v>
      </c>
      <c r="E2964" s="106">
        <v>0.2</v>
      </c>
    </row>
    <row r="2965" ht="15" hidden="1" spans="1:5">
      <c r="A2965" s="97" t="s">
        <v>490</v>
      </c>
      <c r="B2965" s="97" t="s">
        <v>491</v>
      </c>
      <c r="C2965" s="106">
        <v>0.88</v>
      </c>
      <c r="D2965" s="106">
        <v>0</v>
      </c>
      <c r="E2965" s="106">
        <v>0.88</v>
      </c>
    </row>
    <row r="2966" ht="15" hidden="1" spans="1:5">
      <c r="A2966" s="97" t="s">
        <v>490</v>
      </c>
      <c r="B2966" s="97" t="s">
        <v>491</v>
      </c>
      <c r="C2966" s="106">
        <v>0.32</v>
      </c>
      <c r="D2966" s="106">
        <v>0</v>
      </c>
      <c r="E2966" s="106">
        <v>0.32</v>
      </c>
    </row>
    <row r="2967" ht="15" hidden="1" spans="1:5">
      <c r="A2967" s="97" t="s">
        <v>490</v>
      </c>
      <c r="B2967" s="97" t="s">
        <v>491</v>
      </c>
      <c r="C2967" s="106">
        <v>0.32</v>
      </c>
      <c r="D2967" s="106">
        <v>0</v>
      </c>
      <c r="E2967" s="106">
        <v>0.32</v>
      </c>
    </row>
    <row r="2968" ht="15" hidden="1" spans="1:5">
      <c r="A2968" s="97" t="s">
        <v>490</v>
      </c>
      <c r="B2968" s="97" t="s">
        <v>491</v>
      </c>
      <c r="C2968" s="106">
        <v>0.76</v>
      </c>
      <c r="D2968" s="106">
        <v>0</v>
      </c>
      <c r="E2968" s="106">
        <v>0.76</v>
      </c>
    </row>
    <row r="2969" ht="15" hidden="1" spans="1:5">
      <c r="A2969" s="97" t="s">
        <v>490</v>
      </c>
      <c r="B2969" s="97" t="s">
        <v>491</v>
      </c>
      <c r="C2969" s="106">
        <v>0.72</v>
      </c>
      <c r="D2969" s="106">
        <v>0</v>
      </c>
      <c r="E2969" s="106">
        <v>0.72</v>
      </c>
    </row>
    <row r="2970" ht="15" hidden="1" spans="1:5">
      <c r="A2970" s="97" t="s">
        <v>490</v>
      </c>
      <c r="B2970" s="97" t="s">
        <v>491</v>
      </c>
      <c r="C2970" s="106">
        <v>0.32</v>
      </c>
      <c r="D2970" s="106">
        <v>0</v>
      </c>
      <c r="E2970" s="106">
        <v>0.32</v>
      </c>
    </row>
    <row r="2971" ht="15" hidden="1" spans="1:5">
      <c r="A2971" s="97" t="s">
        <v>490</v>
      </c>
      <c r="B2971" s="97" t="s">
        <v>491</v>
      </c>
      <c r="C2971" s="106">
        <v>0.68</v>
      </c>
      <c r="D2971" s="106">
        <v>0</v>
      </c>
      <c r="E2971" s="106">
        <v>0.68</v>
      </c>
    </row>
    <row r="2972" ht="15" hidden="1" spans="1:5">
      <c r="A2972" s="97" t="s">
        <v>490</v>
      </c>
      <c r="B2972" s="97" t="s">
        <v>491</v>
      </c>
      <c r="C2972" s="106">
        <v>0.2</v>
      </c>
      <c r="D2972" s="106">
        <v>0</v>
      </c>
      <c r="E2972" s="106">
        <v>0.2</v>
      </c>
    </row>
    <row r="2973" ht="15" hidden="1" spans="1:5">
      <c r="A2973" s="97" t="s">
        <v>490</v>
      </c>
      <c r="B2973" s="97" t="s">
        <v>491</v>
      </c>
      <c r="C2973" s="106">
        <v>0.72</v>
      </c>
      <c r="D2973" s="106">
        <v>0</v>
      </c>
      <c r="E2973" s="106">
        <v>0.72</v>
      </c>
    </row>
    <row r="2974" ht="15" hidden="1" spans="1:5">
      <c r="A2974" s="97" t="s">
        <v>490</v>
      </c>
      <c r="B2974" s="97" t="s">
        <v>491</v>
      </c>
      <c r="C2974" s="106">
        <v>0.2</v>
      </c>
      <c r="D2974" s="106">
        <v>0</v>
      </c>
      <c r="E2974" s="106">
        <v>0.2</v>
      </c>
    </row>
    <row r="2975" ht="15" hidden="1" spans="1:5">
      <c r="A2975" s="97" t="s">
        <v>490</v>
      </c>
      <c r="B2975" s="97" t="s">
        <v>491</v>
      </c>
      <c r="C2975" s="106">
        <v>0.68</v>
      </c>
      <c r="D2975" s="106">
        <v>0</v>
      </c>
      <c r="E2975" s="106">
        <v>0.68</v>
      </c>
    </row>
    <row r="2976" ht="15" hidden="1" spans="1:5">
      <c r="A2976" s="97" t="s">
        <v>490</v>
      </c>
      <c r="B2976" s="97" t="s">
        <v>491</v>
      </c>
      <c r="C2976" s="106">
        <v>0.2</v>
      </c>
      <c r="D2976" s="106">
        <v>0</v>
      </c>
      <c r="E2976" s="106">
        <v>0.2</v>
      </c>
    </row>
    <row r="2977" ht="28.5" customHeight="1" spans="1:5">
      <c r="A2977" s="97" t="s">
        <v>492</v>
      </c>
      <c r="B2977" s="97" t="s">
        <v>493</v>
      </c>
      <c r="C2977" s="106">
        <f>SUM(C2978,C2979,C2980,C2981,C2982,C2983,C2984,C2985,C2986,C2987,C2988,C2989,C2990,C2991,C2992,C2993,C2994,C2995,C2996,C2997,C2998,C2999,C3000)</f>
        <v>172.131</v>
      </c>
      <c r="D2977" s="106">
        <f>SUM(D2978,D2979,D2980,D2981,D2982,D2983,D2984,D2985,D2986,D2987,D2988,D2989,D2990,D2991,D2992,D2993,D2994,D2995,D2996,D2997,D2998,D2999,D3000)</f>
        <v>0</v>
      </c>
      <c r="E2977" s="106">
        <f>SUM(E2978,E2979,E2980,E2981,E2982,E2983,E2984,E2985,E2986,E2987,E2988,E2989,E2990,E2991,E2992,E2993,E2994,E2995,E2996,E2997,E2998,E2999,E3000)</f>
        <v>172.131</v>
      </c>
    </row>
    <row r="2978" ht="15" hidden="1" spans="1:5">
      <c r="A2978" s="97" t="s">
        <v>492</v>
      </c>
      <c r="B2978" s="97" t="s">
        <v>493</v>
      </c>
      <c r="C2978" s="106">
        <v>1</v>
      </c>
      <c r="D2978" s="106">
        <v>0</v>
      </c>
      <c r="E2978" s="106">
        <v>1</v>
      </c>
    </row>
    <row r="2979" ht="15" hidden="1" spans="1:5">
      <c r="A2979" s="97" t="s">
        <v>492</v>
      </c>
      <c r="B2979" s="97" t="s">
        <v>493</v>
      </c>
      <c r="C2979" s="106">
        <v>0.132</v>
      </c>
      <c r="D2979" s="106">
        <v>0</v>
      </c>
      <c r="E2979" s="106">
        <v>0.132</v>
      </c>
    </row>
    <row r="2980" ht="15" hidden="1" spans="1:5">
      <c r="A2980" s="97" t="s">
        <v>492</v>
      </c>
      <c r="B2980" s="97" t="s">
        <v>493</v>
      </c>
      <c r="C2980" s="106">
        <v>0.654</v>
      </c>
      <c r="D2980" s="106">
        <v>0</v>
      </c>
      <c r="E2980" s="106">
        <v>0.654</v>
      </c>
    </row>
    <row r="2981" ht="15" hidden="1" spans="1:5">
      <c r="A2981" s="97" t="s">
        <v>492</v>
      </c>
      <c r="B2981" s="97" t="s">
        <v>493</v>
      </c>
      <c r="C2981" s="106">
        <v>6.24</v>
      </c>
      <c r="D2981" s="106">
        <v>0</v>
      </c>
      <c r="E2981" s="106">
        <v>6.24</v>
      </c>
    </row>
    <row r="2982" ht="15" hidden="1" spans="1:5">
      <c r="A2982" s="97" t="s">
        <v>492</v>
      </c>
      <c r="B2982" s="97" t="s">
        <v>493</v>
      </c>
      <c r="C2982" s="106">
        <v>0.6</v>
      </c>
      <c r="D2982" s="106">
        <v>0</v>
      </c>
      <c r="E2982" s="106">
        <v>0.6</v>
      </c>
    </row>
    <row r="2983" ht="15" hidden="1" spans="1:5">
      <c r="A2983" s="97" t="s">
        <v>492</v>
      </c>
      <c r="B2983" s="97" t="s">
        <v>493</v>
      </c>
      <c r="C2983" s="106">
        <v>6.84</v>
      </c>
      <c r="D2983" s="106">
        <v>0</v>
      </c>
      <c r="E2983" s="106">
        <v>6.84</v>
      </c>
    </row>
    <row r="2984" ht="15" hidden="1" spans="1:5">
      <c r="A2984" s="97" t="s">
        <v>492</v>
      </c>
      <c r="B2984" s="97" t="s">
        <v>493</v>
      </c>
      <c r="C2984" s="106">
        <v>120</v>
      </c>
      <c r="D2984" s="106">
        <v>0</v>
      </c>
      <c r="E2984" s="106">
        <v>120</v>
      </c>
    </row>
    <row r="2985" ht="15" hidden="1" spans="1:5">
      <c r="A2985" s="97" t="s">
        <v>492</v>
      </c>
      <c r="B2985" s="97" t="s">
        <v>493</v>
      </c>
      <c r="C2985" s="106">
        <v>0.6</v>
      </c>
      <c r="D2985" s="106">
        <v>0</v>
      </c>
      <c r="E2985" s="106">
        <v>0.6</v>
      </c>
    </row>
    <row r="2986" ht="15" hidden="1" spans="1:5">
      <c r="A2986" s="97" t="s">
        <v>492</v>
      </c>
      <c r="B2986" s="97" t="s">
        <v>493</v>
      </c>
      <c r="C2986" s="106">
        <v>10</v>
      </c>
      <c r="D2986" s="106">
        <v>0</v>
      </c>
      <c r="E2986" s="106">
        <v>10</v>
      </c>
    </row>
    <row r="2987" ht="15" hidden="1" spans="1:5">
      <c r="A2987" s="97" t="s">
        <v>492</v>
      </c>
      <c r="B2987" s="97" t="s">
        <v>493</v>
      </c>
      <c r="C2987" s="106">
        <v>0.5</v>
      </c>
      <c r="D2987" s="106">
        <v>0</v>
      </c>
      <c r="E2987" s="106">
        <v>0.5</v>
      </c>
    </row>
    <row r="2988" ht="15" hidden="1" spans="1:5">
      <c r="A2988" s="97" t="s">
        <v>492</v>
      </c>
      <c r="B2988" s="97" t="s">
        <v>493</v>
      </c>
      <c r="C2988" s="106">
        <v>1.125</v>
      </c>
      <c r="D2988" s="106">
        <v>0</v>
      </c>
      <c r="E2988" s="106">
        <v>1.125</v>
      </c>
    </row>
    <row r="2989" ht="15" hidden="1" spans="1:5">
      <c r="A2989" s="97" t="s">
        <v>492</v>
      </c>
      <c r="B2989" s="97" t="s">
        <v>493</v>
      </c>
      <c r="C2989" s="106">
        <v>0.9</v>
      </c>
      <c r="D2989" s="106">
        <v>0</v>
      </c>
      <c r="E2989" s="106">
        <v>0.9</v>
      </c>
    </row>
    <row r="2990" ht="15" hidden="1" spans="1:5">
      <c r="A2990" s="97" t="s">
        <v>492</v>
      </c>
      <c r="B2990" s="97" t="s">
        <v>493</v>
      </c>
      <c r="C2990" s="106">
        <v>1.2</v>
      </c>
      <c r="D2990" s="106">
        <v>0</v>
      </c>
      <c r="E2990" s="106">
        <v>1.2</v>
      </c>
    </row>
    <row r="2991" ht="15" hidden="1" spans="1:5">
      <c r="A2991" s="97" t="s">
        <v>492</v>
      </c>
      <c r="B2991" s="97" t="s">
        <v>493</v>
      </c>
      <c r="C2991" s="106">
        <v>1.08</v>
      </c>
      <c r="D2991" s="106">
        <v>0</v>
      </c>
      <c r="E2991" s="106">
        <v>1.08</v>
      </c>
    </row>
    <row r="2992" ht="15" hidden="1" spans="1:5">
      <c r="A2992" s="97" t="s">
        <v>492</v>
      </c>
      <c r="B2992" s="97" t="s">
        <v>493</v>
      </c>
      <c r="C2992" s="106">
        <v>2.004</v>
      </c>
      <c r="D2992" s="106">
        <v>0</v>
      </c>
      <c r="E2992" s="106">
        <v>2.004</v>
      </c>
    </row>
    <row r="2993" ht="15" hidden="1" spans="1:5">
      <c r="A2993" s="97" t="s">
        <v>492</v>
      </c>
      <c r="B2993" s="97" t="s">
        <v>493</v>
      </c>
      <c r="C2993" s="106">
        <v>2.4</v>
      </c>
      <c r="D2993" s="106">
        <v>0</v>
      </c>
      <c r="E2993" s="106">
        <v>2.4</v>
      </c>
    </row>
    <row r="2994" ht="15" hidden="1" spans="1:5">
      <c r="A2994" s="97" t="s">
        <v>492</v>
      </c>
      <c r="B2994" s="97" t="s">
        <v>493</v>
      </c>
      <c r="C2994" s="106">
        <v>0.2</v>
      </c>
      <c r="D2994" s="106">
        <v>0</v>
      </c>
      <c r="E2994" s="106">
        <v>0.2</v>
      </c>
    </row>
    <row r="2995" ht="15" hidden="1" spans="1:5">
      <c r="A2995" s="97" t="s">
        <v>492</v>
      </c>
      <c r="B2995" s="97" t="s">
        <v>493</v>
      </c>
      <c r="C2995" s="106">
        <v>0.2</v>
      </c>
      <c r="D2995" s="106">
        <v>0</v>
      </c>
      <c r="E2995" s="106">
        <v>0.2</v>
      </c>
    </row>
    <row r="2996" ht="15" hidden="1" spans="1:5">
      <c r="A2996" s="97" t="s">
        <v>492</v>
      </c>
      <c r="B2996" s="97" t="s">
        <v>493</v>
      </c>
      <c r="C2996" s="106">
        <v>0.6</v>
      </c>
      <c r="D2996" s="106">
        <v>0</v>
      </c>
      <c r="E2996" s="106">
        <v>0.6</v>
      </c>
    </row>
    <row r="2997" ht="15" hidden="1" spans="1:5">
      <c r="A2997" s="97" t="s">
        <v>492</v>
      </c>
      <c r="B2997" s="97" t="s">
        <v>493</v>
      </c>
      <c r="C2997" s="106">
        <v>0.1</v>
      </c>
      <c r="D2997" s="106">
        <v>0</v>
      </c>
      <c r="E2997" s="106">
        <v>0.1</v>
      </c>
    </row>
    <row r="2998" ht="15" hidden="1" spans="1:5">
      <c r="A2998" s="97" t="s">
        <v>492</v>
      </c>
      <c r="B2998" s="97" t="s">
        <v>493</v>
      </c>
      <c r="C2998" s="106">
        <v>0.556</v>
      </c>
      <c r="D2998" s="106">
        <v>0</v>
      </c>
      <c r="E2998" s="106">
        <v>0.556</v>
      </c>
    </row>
    <row r="2999" ht="15" hidden="1" spans="1:5">
      <c r="A2999" s="97" t="s">
        <v>492</v>
      </c>
      <c r="B2999" s="97" t="s">
        <v>493</v>
      </c>
      <c r="C2999" s="106">
        <v>10.2</v>
      </c>
      <c r="D2999" s="106">
        <v>0</v>
      </c>
      <c r="E2999" s="106">
        <v>10.2</v>
      </c>
    </row>
    <row r="3000" ht="15" hidden="1" spans="1:5">
      <c r="A3000" s="97" t="s">
        <v>492</v>
      </c>
      <c r="B3000" s="97" t="s">
        <v>493</v>
      </c>
      <c r="C3000" s="106">
        <v>5</v>
      </c>
      <c r="D3000" s="106">
        <v>0</v>
      </c>
      <c r="E3000" s="106">
        <v>5</v>
      </c>
    </row>
    <row r="3001" ht="28.5" customHeight="1" spans="1:5">
      <c r="A3001" s="97" t="s">
        <v>494</v>
      </c>
      <c r="B3001" s="97" t="s">
        <v>495</v>
      </c>
      <c r="C3001" s="106">
        <f>SUM(C3002,C3003,C3004,C3005,C3006,C3007,C3008,C3009,C3010,C3011,C3012,C3013,C3014,C3015,C3016,C3017,C3018,C3019,C3020,C3021,C3022,C3023,C3024,C3025,C3026,C3027,C3028,C3029,C3030,C3031,C3032,C3033,C3034,C3035,C3036,C3037,C3038,C3039,C3040,C3041,C3042,C3043,C3044,C3045,C3046,C3047,C3048,C3049,C3050,C3051,C3052,C3053,C3054,C3055,C3056,C3057,C3058,C3059,C3060,C3061,C3062,C3063,C3064,C3065,C3066,C3067,C3068,C3069,C3070,C3071,C3072,C3073,C3074,C3075,C3076,C3077,C3078,C3079,C3080,C3081,C3082,C3083,C3084,C3085,C3086,C3087,C3088,C3089,C3090,C3091,C3092,C3093,C3094,C3095,C3096,C3097,C3098,C3099,C3100,C3101,C3102,C3103,C3104,C3105,C3106,C3107,C3108,C3109,C3110,C3111,C3112,C3113,C3114,C3115,C3116,C3117,C3118,C3119,C3120,C3121,C3122,C3123,C3124,C3125,C3126,C3127,C3128,C3129,C3130,C3131,C3132,C3133,C3134,C3135,C3136,C3137,C3138,C3139,C3140,C3141,C3142,C3143,C3144,C3145,C3146,C3147,C3148,C3149,C3150)</f>
        <v>842.198306</v>
      </c>
      <c r="D3001" s="106">
        <f>SUM(D3002,D3003,D3004,D3005,D3006,D3007,D3008,D3009,D3010,D3011,D3012,D3013,D3014,D3015,D3016,D3017,D3018,D3019,D3020,D3021,D3022,D3023,D3024,D3025,D3026,D3027,D3028,D3029,D3030,D3031,D3032,D3033,D3034,D3035,D3036,D3037,D3038,D3039,D3040,D3041,D3042,D3043,D3044,D3045,D3046,D3047,D3048,D3049,D3050,D3051,D3052,D3053,D3054,D3055,D3056,D3057,D3058,D3059,D3060,D3061,D3062,D3063,D3064,D3065,D3066,D3067,D3068,D3069,D3070,D3071,D3072,D3073,D3074,D3075,D3076,D3077,D3078,D3079,D3080,D3081,D3082,D3083,D3084,D3085,D3086,D3087,D3088,D3089,D3090,D3091,D3092,D3093,D3094,D3095,D3096,D3097,D3098,D3099,D3100,D3101,D3102,D3103,D3104,D3105,D3106,D3107,D3108,D3109,D3110,D3111,D3112,D3113,D3114,D3115,D3116,D3117,D3118,D3119,D3120,D3121,D3122,D3123,D3124,D3125,D3126,D3127,D3128,D3129,D3130,D3131,D3132,D3133,D3134,D3135,D3136,D3137,D3138,D3139,D3140,D3141,D3142,D3143,D3144,D3145,D3146,D3147,D3148,D3149,D3150)</f>
        <v>0</v>
      </c>
      <c r="E3001" s="106">
        <f>SUM(E3002,E3003,E3004,E3005,E3006,E3007,E3008,E3009,E3010,E3011,E3012,E3013,E3014,E3015,E3016,E3017,E3018,E3019,E3020,E3021,E3022,E3023,E3024,E3025,E3026,E3027,E3028,E3029,E3030,E3031,E3032,E3033,E3034,E3035,E3036,E3037,E3038,E3039,E3040,E3041,E3042,E3043,E3044,E3045,E3046,E3047,E3048,E3049,E3050,E3051,E3052,E3053,E3054,E3055,E3056,E3057,E3058,E3059,E3060,E3061,E3062,E3063,E3064,E3065,E3066,E3067,E3068,E3069,E3070,E3071,E3072,E3073,E3074,E3075,E3076,E3077,E3078,E3079,E3080,E3081,E3082,E3083,E3084,E3085,E3086,E3087,E3088,E3089,E3090,E3091,E3092,E3093,E3094,E3095,E3096,E3097,E3098,E3099,E3100,E3101,E3102,E3103,E3104,E3105,E3106,E3107,E3108,E3109,E3110,E3111,E3112,E3113,E3114,E3115,E3116,E3117,E3118,E3119,E3120,E3121,E3122,E3123,E3124,E3125,E3126,E3127,E3128,E3129,E3130,E3131,E3132,E3133,E3134,E3135,E3136,E3137,E3138,E3139,E3140,E3141,E3142,E3143,E3144,E3145,E3146,E3147,E3148,E3149,E3150)</f>
        <v>842.198306</v>
      </c>
    </row>
    <row r="3002" ht="15" hidden="1" spans="1:5">
      <c r="A3002" s="97" t="s">
        <v>494</v>
      </c>
      <c r="B3002" s="97" t="s">
        <v>495</v>
      </c>
      <c r="C3002" s="106">
        <v>2.1786</v>
      </c>
      <c r="D3002" s="106">
        <v>0</v>
      </c>
      <c r="E3002" s="106">
        <v>2.1786</v>
      </c>
    </row>
    <row r="3003" ht="15" hidden="1" spans="1:5">
      <c r="A3003" s="97" t="s">
        <v>494</v>
      </c>
      <c r="B3003" s="97" t="s">
        <v>495</v>
      </c>
      <c r="C3003" s="106">
        <v>5.7467</v>
      </c>
      <c r="D3003" s="106">
        <v>0</v>
      </c>
      <c r="E3003" s="106">
        <v>5.7467</v>
      </c>
    </row>
    <row r="3004" ht="15" hidden="1" spans="1:5">
      <c r="A3004" s="97" t="s">
        <v>494</v>
      </c>
      <c r="B3004" s="97" t="s">
        <v>495</v>
      </c>
      <c r="C3004" s="106">
        <v>6.6318</v>
      </c>
      <c r="D3004" s="106">
        <v>0</v>
      </c>
      <c r="E3004" s="106">
        <v>6.6318</v>
      </c>
    </row>
    <row r="3005" ht="15" hidden="1" spans="1:5">
      <c r="A3005" s="97" t="s">
        <v>494</v>
      </c>
      <c r="B3005" s="97" t="s">
        <v>495</v>
      </c>
      <c r="C3005" s="106">
        <v>4.6014</v>
      </c>
      <c r="D3005" s="106">
        <v>0</v>
      </c>
      <c r="E3005" s="106">
        <v>4.6014</v>
      </c>
    </row>
    <row r="3006" ht="15" hidden="1" spans="1:5">
      <c r="A3006" s="97" t="s">
        <v>494</v>
      </c>
      <c r="B3006" s="97" t="s">
        <v>495</v>
      </c>
      <c r="C3006" s="106">
        <v>0.2695</v>
      </c>
      <c r="D3006" s="106">
        <v>0</v>
      </c>
      <c r="E3006" s="106">
        <v>0.2695</v>
      </c>
    </row>
    <row r="3007" ht="15" hidden="1" spans="1:5">
      <c r="A3007" s="97" t="s">
        <v>494</v>
      </c>
      <c r="B3007" s="97" t="s">
        <v>495</v>
      </c>
      <c r="C3007" s="106">
        <v>3.684</v>
      </c>
      <c r="D3007" s="106">
        <v>0</v>
      </c>
      <c r="E3007" s="106">
        <v>3.684</v>
      </c>
    </row>
    <row r="3008" ht="15" hidden="1" spans="1:5">
      <c r="A3008" s="97" t="s">
        <v>494</v>
      </c>
      <c r="B3008" s="97" t="s">
        <v>495</v>
      </c>
      <c r="C3008" s="106">
        <v>7.3611</v>
      </c>
      <c r="D3008" s="106">
        <v>0</v>
      </c>
      <c r="E3008" s="106">
        <v>7.3611</v>
      </c>
    </row>
    <row r="3009" ht="15" hidden="1" spans="1:5">
      <c r="A3009" s="97" t="s">
        <v>494</v>
      </c>
      <c r="B3009" s="97" t="s">
        <v>495</v>
      </c>
      <c r="C3009" s="106">
        <v>1.2951</v>
      </c>
      <c r="D3009" s="106">
        <v>0</v>
      </c>
      <c r="E3009" s="106">
        <v>1.2951</v>
      </c>
    </row>
    <row r="3010" ht="15" hidden="1" spans="1:5">
      <c r="A3010" s="97" t="s">
        <v>494</v>
      </c>
      <c r="B3010" s="97" t="s">
        <v>495</v>
      </c>
      <c r="C3010" s="106">
        <v>1.304</v>
      </c>
      <c r="D3010" s="106">
        <v>0</v>
      </c>
      <c r="E3010" s="106">
        <v>1.304</v>
      </c>
    </row>
    <row r="3011" ht="15" hidden="1" spans="1:5">
      <c r="A3011" s="97" t="s">
        <v>494</v>
      </c>
      <c r="B3011" s="97" t="s">
        <v>495</v>
      </c>
      <c r="C3011" s="106">
        <v>4.1443</v>
      </c>
      <c r="D3011" s="106">
        <v>0</v>
      </c>
      <c r="E3011" s="106">
        <v>4.1443</v>
      </c>
    </row>
    <row r="3012" ht="15" hidden="1" spans="1:5">
      <c r="A3012" s="97" t="s">
        <v>494</v>
      </c>
      <c r="B3012" s="97" t="s">
        <v>495</v>
      </c>
      <c r="C3012" s="106">
        <v>1.0809</v>
      </c>
      <c r="D3012" s="106">
        <v>0</v>
      </c>
      <c r="E3012" s="106">
        <v>1.0809</v>
      </c>
    </row>
    <row r="3013" ht="15" hidden="1" spans="1:5">
      <c r="A3013" s="97" t="s">
        <v>494</v>
      </c>
      <c r="B3013" s="97" t="s">
        <v>495</v>
      </c>
      <c r="C3013" s="106">
        <v>3.5623</v>
      </c>
      <c r="D3013" s="106">
        <v>0</v>
      </c>
      <c r="E3013" s="106">
        <v>3.5623</v>
      </c>
    </row>
    <row r="3014" ht="15" hidden="1" spans="1:5">
      <c r="A3014" s="97" t="s">
        <v>494</v>
      </c>
      <c r="B3014" s="97" t="s">
        <v>495</v>
      </c>
      <c r="C3014" s="106">
        <v>1.3231</v>
      </c>
      <c r="D3014" s="106">
        <v>0</v>
      </c>
      <c r="E3014" s="106">
        <v>1.3231</v>
      </c>
    </row>
    <row r="3015" ht="15" hidden="1" spans="1:5">
      <c r="A3015" s="97" t="s">
        <v>494</v>
      </c>
      <c r="B3015" s="97" t="s">
        <v>495</v>
      </c>
      <c r="C3015" s="106">
        <v>3.5035</v>
      </c>
      <c r="D3015" s="106">
        <v>0</v>
      </c>
      <c r="E3015" s="106">
        <v>3.5035</v>
      </c>
    </row>
    <row r="3016" ht="15" hidden="1" spans="1:5">
      <c r="A3016" s="97" t="s">
        <v>494</v>
      </c>
      <c r="B3016" s="97" t="s">
        <v>495</v>
      </c>
      <c r="C3016" s="106">
        <v>9.7478</v>
      </c>
      <c r="D3016" s="106">
        <v>0</v>
      </c>
      <c r="E3016" s="106">
        <v>9.7478</v>
      </c>
    </row>
    <row r="3017" ht="15" hidden="1" spans="1:5">
      <c r="A3017" s="97" t="s">
        <v>494</v>
      </c>
      <c r="B3017" s="97" t="s">
        <v>495</v>
      </c>
      <c r="C3017" s="106">
        <v>2.0352</v>
      </c>
      <c r="D3017" s="106">
        <v>0</v>
      </c>
      <c r="E3017" s="106">
        <v>2.0352</v>
      </c>
    </row>
    <row r="3018" ht="15" hidden="1" spans="1:5">
      <c r="A3018" s="97" t="s">
        <v>494</v>
      </c>
      <c r="B3018" s="97" t="s">
        <v>495</v>
      </c>
      <c r="C3018" s="106">
        <v>1.5259</v>
      </c>
      <c r="D3018" s="106">
        <v>0</v>
      </c>
      <c r="E3018" s="106">
        <v>1.5259</v>
      </c>
    </row>
    <row r="3019" ht="15" hidden="1" spans="1:5">
      <c r="A3019" s="97" t="s">
        <v>494</v>
      </c>
      <c r="B3019" s="97" t="s">
        <v>495</v>
      </c>
      <c r="C3019" s="106">
        <v>2.0854</v>
      </c>
      <c r="D3019" s="106">
        <v>0</v>
      </c>
      <c r="E3019" s="106">
        <v>2.0854</v>
      </c>
    </row>
    <row r="3020" ht="15" hidden="1" spans="1:5">
      <c r="A3020" s="97" t="s">
        <v>494</v>
      </c>
      <c r="B3020" s="97" t="s">
        <v>495</v>
      </c>
      <c r="C3020" s="106">
        <v>4.7646</v>
      </c>
      <c r="D3020" s="106">
        <v>0</v>
      </c>
      <c r="E3020" s="106">
        <v>4.7646</v>
      </c>
    </row>
    <row r="3021" ht="15" hidden="1" spans="1:5">
      <c r="A3021" s="97" t="s">
        <v>494</v>
      </c>
      <c r="B3021" s="97" t="s">
        <v>495</v>
      </c>
      <c r="C3021" s="106">
        <v>4.6352</v>
      </c>
      <c r="D3021" s="106">
        <v>0</v>
      </c>
      <c r="E3021" s="106">
        <v>4.6352</v>
      </c>
    </row>
    <row r="3022" ht="15" hidden="1" spans="1:5">
      <c r="A3022" s="97" t="s">
        <v>494</v>
      </c>
      <c r="B3022" s="97" t="s">
        <v>495</v>
      </c>
      <c r="C3022" s="106">
        <v>2.7136</v>
      </c>
      <c r="D3022" s="106">
        <v>0</v>
      </c>
      <c r="E3022" s="106">
        <v>2.7136</v>
      </c>
    </row>
    <row r="3023" ht="15" hidden="1" spans="1:5">
      <c r="A3023" s="97" t="s">
        <v>494</v>
      </c>
      <c r="B3023" s="97" t="s">
        <v>495</v>
      </c>
      <c r="C3023" s="106">
        <v>64.0569</v>
      </c>
      <c r="D3023" s="106">
        <v>0</v>
      </c>
      <c r="E3023" s="106">
        <v>64.0569</v>
      </c>
    </row>
    <row r="3024" ht="15" hidden="1" spans="1:5">
      <c r="A3024" s="97" t="s">
        <v>494</v>
      </c>
      <c r="B3024" s="97" t="s">
        <v>495</v>
      </c>
      <c r="C3024" s="106">
        <v>0.798</v>
      </c>
      <c r="D3024" s="106">
        <v>0</v>
      </c>
      <c r="E3024" s="106">
        <v>0.798</v>
      </c>
    </row>
    <row r="3025" ht="15" hidden="1" spans="1:5">
      <c r="A3025" s="97" t="s">
        <v>494</v>
      </c>
      <c r="B3025" s="97" t="s">
        <v>495</v>
      </c>
      <c r="C3025" s="106">
        <v>1.7654</v>
      </c>
      <c r="D3025" s="106">
        <v>0</v>
      </c>
      <c r="E3025" s="106">
        <v>1.7654</v>
      </c>
    </row>
    <row r="3026" ht="15" hidden="1" spans="1:5">
      <c r="A3026" s="97" t="s">
        <v>494</v>
      </c>
      <c r="B3026" s="97" t="s">
        <v>495</v>
      </c>
      <c r="C3026" s="106">
        <v>0.6244</v>
      </c>
      <c r="D3026" s="106">
        <v>0</v>
      </c>
      <c r="E3026" s="106">
        <v>0.6244</v>
      </c>
    </row>
    <row r="3027" ht="15" hidden="1" spans="1:5">
      <c r="A3027" s="97" t="s">
        <v>494</v>
      </c>
      <c r="B3027" s="97" t="s">
        <v>495</v>
      </c>
      <c r="C3027" s="106">
        <v>1.0715</v>
      </c>
      <c r="D3027" s="106">
        <v>0</v>
      </c>
      <c r="E3027" s="106">
        <v>1.0715</v>
      </c>
    </row>
    <row r="3028" ht="15" hidden="1" spans="1:5">
      <c r="A3028" s="97" t="s">
        <v>494</v>
      </c>
      <c r="B3028" s="97" t="s">
        <v>495</v>
      </c>
      <c r="C3028" s="106">
        <v>1.2375</v>
      </c>
      <c r="D3028" s="106">
        <v>0</v>
      </c>
      <c r="E3028" s="106">
        <v>1.2375</v>
      </c>
    </row>
    <row r="3029" ht="15" hidden="1" spans="1:5">
      <c r="A3029" s="97" t="s">
        <v>494</v>
      </c>
      <c r="B3029" s="97" t="s">
        <v>495</v>
      </c>
      <c r="C3029" s="106">
        <v>0.4863</v>
      </c>
      <c r="D3029" s="106">
        <v>0</v>
      </c>
      <c r="E3029" s="106">
        <v>0.4863</v>
      </c>
    </row>
    <row r="3030" ht="15" hidden="1" spans="1:5">
      <c r="A3030" s="97" t="s">
        <v>494</v>
      </c>
      <c r="B3030" s="97" t="s">
        <v>495</v>
      </c>
      <c r="C3030" s="106">
        <v>0.8636</v>
      </c>
      <c r="D3030" s="106">
        <v>0</v>
      </c>
      <c r="E3030" s="106">
        <v>0.8636</v>
      </c>
    </row>
    <row r="3031" ht="15" hidden="1" spans="1:5">
      <c r="A3031" s="97" t="s">
        <v>494</v>
      </c>
      <c r="B3031" s="97" t="s">
        <v>495</v>
      </c>
      <c r="C3031" s="106">
        <v>0.3565</v>
      </c>
      <c r="D3031" s="106">
        <v>0</v>
      </c>
      <c r="E3031" s="106">
        <v>0.3565</v>
      </c>
    </row>
    <row r="3032" ht="15" hidden="1" spans="1:5">
      <c r="A3032" s="97" t="s">
        <v>494</v>
      </c>
      <c r="B3032" s="97" t="s">
        <v>495</v>
      </c>
      <c r="C3032" s="106">
        <v>1.9226</v>
      </c>
      <c r="D3032" s="106">
        <v>0</v>
      </c>
      <c r="E3032" s="106">
        <v>1.9226</v>
      </c>
    </row>
    <row r="3033" ht="15" hidden="1" spans="1:5">
      <c r="A3033" s="97" t="s">
        <v>494</v>
      </c>
      <c r="B3033" s="97" t="s">
        <v>495</v>
      </c>
      <c r="C3033" s="106">
        <v>1.3637</v>
      </c>
      <c r="D3033" s="106">
        <v>0</v>
      </c>
      <c r="E3033" s="106">
        <v>1.3637</v>
      </c>
    </row>
    <row r="3034" ht="15" hidden="1" spans="1:5">
      <c r="A3034" s="97" t="s">
        <v>494</v>
      </c>
      <c r="B3034" s="97" t="s">
        <v>495</v>
      </c>
      <c r="C3034" s="106">
        <v>1.3149</v>
      </c>
      <c r="D3034" s="106">
        <v>0</v>
      </c>
      <c r="E3034" s="106">
        <v>1.3149</v>
      </c>
    </row>
    <row r="3035" ht="15" hidden="1" spans="1:5">
      <c r="A3035" s="97" t="s">
        <v>494</v>
      </c>
      <c r="B3035" s="97" t="s">
        <v>495</v>
      </c>
      <c r="C3035" s="106">
        <v>1.8623</v>
      </c>
      <c r="D3035" s="106">
        <v>0</v>
      </c>
      <c r="E3035" s="106">
        <v>1.8623</v>
      </c>
    </row>
    <row r="3036" ht="15" hidden="1" spans="1:5">
      <c r="A3036" s="97" t="s">
        <v>494</v>
      </c>
      <c r="B3036" s="97" t="s">
        <v>495</v>
      </c>
      <c r="C3036" s="106">
        <v>2.0855</v>
      </c>
      <c r="D3036" s="106">
        <v>0</v>
      </c>
      <c r="E3036" s="106">
        <v>2.0855</v>
      </c>
    </row>
    <row r="3037" ht="15" hidden="1" spans="1:5">
      <c r="A3037" s="97" t="s">
        <v>494</v>
      </c>
      <c r="B3037" s="97" t="s">
        <v>495</v>
      </c>
      <c r="C3037" s="106">
        <v>4.5366</v>
      </c>
      <c r="D3037" s="106">
        <v>0</v>
      </c>
      <c r="E3037" s="106">
        <v>4.5366</v>
      </c>
    </row>
    <row r="3038" ht="15" hidden="1" spans="1:5">
      <c r="A3038" s="97" t="s">
        <v>494</v>
      </c>
      <c r="B3038" s="97" t="s">
        <v>495</v>
      </c>
      <c r="C3038" s="106">
        <v>44.1347</v>
      </c>
      <c r="D3038" s="106">
        <v>0</v>
      </c>
      <c r="E3038" s="106">
        <v>44.1347</v>
      </c>
    </row>
    <row r="3039" ht="15" hidden="1" spans="1:5">
      <c r="A3039" s="97" t="s">
        <v>494</v>
      </c>
      <c r="B3039" s="97" t="s">
        <v>495</v>
      </c>
      <c r="C3039" s="106">
        <v>56.0578</v>
      </c>
      <c r="D3039" s="106">
        <v>0</v>
      </c>
      <c r="E3039" s="106">
        <v>56.0578</v>
      </c>
    </row>
    <row r="3040" ht="15" hidden="1" spans="1:5">
      <c r="A3040" s="97" t="s">
        <v>494</v>
      </c>
      <c r="B3040" s="97" t="s">
        <v>495</v>
      </c>
      <c r="C3040" s="106">
        <v>25.2021</v>
      </c>
      <c r="D3040" s="106">
        <v>0</v>
      </c>
      <c r="E3040" s="106">
        <v>25.2021</v>
      </c>
    </row>
    <row r="3041" ht="15" hidden="1" spans="1:5">
      <c r="A3041" s="97" t="s">
        <v>494</v>
      </c>
      <c r="B3041" s="97" t="s">
        <v>495</v>
      </c>
      <c r="C3041" s="106">
        <v>19.6822</v>
      </c>
      <c r="D3041" s="106">
        <v>0</v>
      </c>
      <c r="E3041" s="106">
        <v>19.6822</v>
      </c>
    </row>
    <row r="3042" ht="15" hidden="1" spans="1:5">
      <c r="A3042" s="97" t="s">
        <v>494</v>
      </c>
      <c r="B3042" s="97" t="s">
        <v>495</v>
      </c>
      <c r="C3042" s="106">
        <v>5.5158</v>
      </c>
      <c r="D3042" s="106">
        <v>0</v>
      </c>
      <c r="E3042" s="106">
        <v>5.5158</v>
      </c>
    </row>
    <row r="3043" ht="15" hidden="1" spans="1:5">
      <c r="A3043" s="97" t="s">
        <v>494</v>
      </c>
      <c r="B3043" s="97" t="s">
        <v>495</v>
      </c>
      <c r="C3043" s="106">
        <v>31.6523</v>
      </c>
      <c r="D3043" s="106">
        <v>0</v>
      </c>
      <c r="E3043" s="106">
        <v>31.6523</v>
      </c>
    </row>
    <row r="3044" ht="15" hidden="1" spans="1:5">
      <c r="A3044" s="97" t="s">
        <v>494</v>
      </c>
      <c r="B3044" s="97" t="s">
        <v>495</v>
      </c>
      <c r="C3044" s="106">
        <v>16.9494</v>
      </c>
      <c r="D3044" s="106">
        <v>0</v>
      </c>
      <c r="E3044" s="106">
        <v>16.9494</v>
      </c>
    </row>
    <row r="3045" ht="15" hidden="1" spans="1:5">
      <c r="A3045" s="97" t="s">
        <v>494</v>
      </c>
      <c r="B3045" s="97" t="s">
        <v>495</v>
      </c>
      <c r="C3045" s="106">
        <v>24.784</v>
      </c>
      <c r="D3045" s="106">
        <v>0</v>
      </c>
      <c r="E3045" s="106">
        <v>24.784</v>
      </c>
    </row>
    <row r="3046" ht="15" hidden="1" spans="1:5">
      <c r="A3046" s="97" t="s">
        <v>494</v>
      </c>
      <c r="B3046" s="97" t="s">
        <v>495</v>
      </c>
      <c r="C3046" s="106">
        <v>10.8003</v>
      </c>
      <c r="D3046" s="106">
        <v>0</v>
      </c>
      <c r="E3046" s="106">
        <v>10.8003</v>
      </c>
    </row>
    <row r="3047" ht="15" hidden="1" spans="1:5">
      <c r="A3047" s="97" t="s">
        <v>494</v>
      </c>
      <c r="B3047" s="97" t="s">
        <v>495</v>
      </c>
      <c r="C3047" s="106">
        <v>4.5451</v>
      </c>
      <c r="D3047" s="106">
        <v>0</v>
      </c>
      <c r="E3047" s="106">
        <v>4.5451</v>
      </c>
    </row>
    <row r="3048" ht="15" hidden="1" spans="1:5">
      <c r="A3048" s="97" t="s">
        <v>494</v>
      </c>
      <c r="B3048" s="97" t="s">
        <v>495</v>
      </c>
      <c r="C3048" s="106">
        <v>10.1005</v>
      </c>
      <c r="D3048" s="106">
        <v>0</v>
      </c>
      <c r="E3048" s="106">
        <v>10.1005</v>
      </c>
    </row>
    <row r="3049" ht="15" hidden="1" spans="1:5">
      <c r="A3049" s="97" t="s">
        <v>494</v>
      </c>
      <c r="B3049" s="97" t="s">
        <v>495</v>
      </c>
      <c r="C3049" s="106">
        <v>5.5306</v>
      </c>
      <c r="D3049" s="106">
        <v>0</v>
      </c>
      <c r="E3049" s="106">
        <v>5.5306</v>
      </c>
    </row>
    <row r="3050" ht="15" hidden="1" spans="1:5">
      <c r="A3050" s="97" t="s">
        <v>494</v>
      </c>
      <c r="B3050" s="97" t="s">
        <v>495</v>
      </c>
      <c r="C3050" s="106">
        <v>10.9304</v>
      </c>
      <c r="D3050" s="106">
        <v>0</v>
      </c>
      <c r="E3050" s="106">
        <v>10.9304</v>
      </c>
    </row>
    <row r="3051" ht="15" hidden="1" spans="1:5">
      <c r="A3051" s="97" t="s">
        <v>494</v>
      </c>
      <c r="B3051" s="97" t="s">
        <v>495</v>
      </c>
      <c r="C3051" s="106">
        <v>10.7872</v>
      </c>
      <c r="D3051" s="106">
        <v>0</v>
      </c>
      <c r="E3051" s="106">
        <v>10.7872</v>
      </c>
    </row>
    <row r="3052" ht="15" hidden="1" spans="1:5">
      <c r="A3052" s="97" t="s">
        <v>494</v>
      </c>
      <c r="B3052" s="97" t="s">
        <v>495</v>
      </c>
      <c r="C3052" s="106">
        <v>4.38</v>
      </c>
      <c r="D3052" s="106">
        <v>0</v>
      </c>
      <c r="E3052" s="106">
        <v>4.38</v>
      </c>
    </row>
    <row r="3053" ht="15" hidden="1" spans="1:5">
      <c r="A3053" s="97" t="s">
        <v>494</v>
      </c>
      <c r="B3053" s="97" t="s">
        <v>495</v>
      </c>
      <c r="C3053" s="106">
        <v>3.3532</v>
      </c>
      <c r="D3053" s="106">
        <v>0</v>
      </c>
      <c r="E3053" s="106">
        <v>3.3532</v>
      </c>
    </row>
    <row r="3054" ht="15" hidden="1" spans="1:5">
      <c r="A3054" s="97" t="s">
        <v>494</v>
      </c>
      <c r="B3054" s="97" t="s">
        <v>495</v>
      </c>
      <c r="C3054" s="106">
        <v>4.8946</v>
      </c>
      <c r="D3054" s="106">
        <v>0</v>
      </c>
      <c r="E3054" s="106">
        <v>4.8946</v>
      </c>
    </row>
    <row r="3055" ht="15" hidden="1" spans="1:5">
      <c r="A3055" s="97" t="s">
        <v>494</v>
      </c>
      <c r="B3055" s="97" t="s">
        <v>495</v>
      </c>
      <c r="C3055" s="106">
        <v>8.8931</v>
      </c>
      <c r="D3055" s="106">
        <v>0</v>
      </c>
      <c r="E3055" s="106">
        <v>8.8931</v>
      </c>
    </row>
    <row r="3056" ht="15" hidden="1" spans="1:5">
      <c r="A3056" s="97" t="s">
        <v>494</v>
      </c>
      <c r="B3056" s="97" t="s">
        <v>495</v>
      </c>
      <c r="C3056" s="106">
        <v>4.4935</v>
      </c>
      <c r="D3056" s="106">
        <v>0</v>
      </c>
      <c r="E3056" s="106">
        <v>4.4935</v>
      </c>
    </row>
    <row r="3057" ht="15" hidden="1" spans="1:5">
      <c r="A3057" s="97" t="s">
        <v>494</v>
      </c>
      <c r="B3057" s="97" t="s">
        <v>495</v>
      </c>
      <c r="C3057" s="106">
        <v>30.3654</v>
      </c>
      <c r="D3057" s="106">
        <v>0</v>
      </c>
      <c r="E3057" s="106">
        <v>30.3654</v>
      </c>
    </row>
    <row r="3058" ht="15" hidden="1" spans="1:5">
      <c r="A3058" s="97" t="s">
        <v>494</v>
      </c>
      <c r="B3058" s="97" t="s">
        <v>495</v>
      </c>
      <c r="C3058" s="106">
        <v>4.9115</v>
      </c>
      <c r="D3058" s="106">
        <v>0</v>
      </c>
      <c r="E3058" s="106">
        <v>4.9115</v>
      </c>
    </row>
    <row r="3059" ht="15" hidden="1" spans="1:5">
      <c r="A3059" s="97" t="s">
        <v>494</v>
      </c>
      <c r="B3059" s="97" t="s">
        <v>495</v>
      </c>
      <c r="C3059" s="106">
        <v>1.8749</v>
      </c>
      <c r="D3059" s="106">
        <v>0</v>
      </c>
      <c r="E3059" s="106">
        <v>1.8749</v>
      </c>
    </row>
    <row r="3060" ht="15" hidden="1" spans="1:5">
      <c r="A3060" s="97" t="s">
        <v>494</v>
      </c>
      <c r="B3060" s="97" t="s">
        <v>495</v>
      </c>
      <c r="C3060" s="106">
        <v>1.5498</v>
      </c>
      <c r="D3060" s="106">
        <v>0</v>
      </c>
      <c r="E3060" s="106">
        <v>1.5498</v>
      </c>
    </row>
    <row r="3061" ht="15" hidden="1" spans="1:5">
      <c r="A3061" s="97" t="s">
        <v>494</v>
      </c>
      <c r="B3061" s="97" t="s">
        <v>495</v>
      </c>
      <c r="C3061" s="106">
        <v>1.0644</v>
      </c>
      <c r="D3061" s="106">
        <v>0</v>
      </c>
      <c r="E3061" s="106">
        <v>1.0644</v>
      </c>
    </row>
    <row r="3062" ht="15" hidden="1" spans="1:5">
      <c r="A3062" s="97" t="s">
        <v>494</v>
      </c>
      <c r="B3062" s="97" t="s">
        <v>495</v>
      </c>
      <c r="C3062" s="106">
        <v>1.7001</v>
      </c>
      <c r="D3062" s="106">
        <v>0</v>
      </c>
      <c r="E3062" s="106">
        <v>1.7001</v>
      </c>
    </row>
    <row r="3063" ht="15" hidden="1" spans="1:5">
      <c r="A3063" s="97" t="s">
        <v>494</v>
      </c>
      <c r="B3063" s="97" t="s">
        <v>495</v>
      </c>
      <c r="C3063" s="106">
        <v>0.8498</v>
      </c>
      <c r="D3063" s="106">
        <v>0</v>
      </c>
      <c r="E3063" s="106">
        <v>0.8498</v>
      </c>
    </row>
    <row r="3064" ht="15" hidden="1" spans="1:5">
      <c r="A3064" s="97" t="s">
        <v>494</v>
      </c>
      <c r="B3064" s="97" t="s">
        <v>495</v>
      </c>
      <c r="C3064" s="106">
        <v>0.5151</v>
      </c>
      <c r="D3064" s="106">
        <v>0</v>
      </c>
      <c r="E3064" s="106">
        <v>0.5151</v>
      </c>
    </row>
    <row r="3065" ht="15" hidden="1" spans="1:5">
      <c r="A3065" s="97" t="s">
        <v>494</v>
      </c>
      <c r="B3065" s="97" t="s">
        <v>495</v>
      </c>
      <c r="C3065" s="106">
        <v>9.3226</v>
      </c>
      <c r="D3065" s="106">
        <v>0</v>
      </c>
      <c r="E3065" s="106">
        <v>9.3226</v>
      </c>
    </row>
    <row r="3066" ht="15" hidden="1" spans="1:5">
      <c r="A3066" s="97" t="s">
        <v>494</v>
      </c>
      <c r="B3066" s="97" t="s">
        <v>495</v>
      </c>
      <c r="C3066" s="106">
        <v>1.6227</v>
      </c>
      <c r="D3066" s="106">
        <v>0</v>
      </c>
      <c r="E3066" s="106">
        <v>1.6227</v>
      </c>
    </row>
    <row r="3067" ht="15" hidden="1" spans="1:5">
      <c r="A3067" s="97" t="s">
        <v>494</v>
      </c>
      <c r="B3067" s="97" t="s">
        <v>495</v>
      </c>
      <c r="C3067" s="106">
        <v>10.8821</v>
      </c>
      <c r="D3067" s="106">
        <v>0</v>
      </c>
      <c r="E3067" s="106">
        <v>10.8821</v>
      </c>
    </row>
    <row r="3068" ht="15" hidden="1" spans="1:5">
      <c r="A3068" s="97" t="s">
        <v>494</v>
      </c>
      <c r="B3068" s="97" t="s">
        <v>495</v>
      </c>
      <c r="C3068" s="106">
        <v>1.2258</v>
      </c>
      <c r="D3068" s="106">
        <v>0</v>
      </c>
      <c r="E3068" s="106">
        <v>1.2258</v>
      </c>
    </row>
    <row r="3069" ht="15" hidden="1" spans="1:5">
      <c r="A3069" s="97" t="s">
        <v>494</v>
      </c>
      <c r="B3069" s="97" t="s">
        <v>495</v>
      </c>
      <c r="C3069" s="106">
        <v>0.8177</v>
      </c>
      <c r="D3069" s="106">
        <v>0</v>
      </c>
      <c r="E3069" s="106">
        <v>0.8177</v>
      </c>
    </row>
    <row r="3070" ht="15" hidden="1" spans="1:5">
      <c r="A3070" s="97" t="s">
        <v>494</v>
      </c>
      <c r="B3070" s="97" t="s">
        <v>495</v>
      </c>
      <c r="C3070" s="106">
        <v>14.906</v>
      </c>
      <c r="D3070" s="106">
        <v>0</v>
      </c>
      <c r="E3070" s="106">
        <v>14.906</v>
      </c>
    </row>
    <row r="3071" ht="15" hidden="1" spans="1:5">
      <c r="A3071" s="97" t="s">
        <v>494</v>
      </c>
      <c r="B3071" s="97" t="s">
        <v>495</v>
      </c>
      <c r="C3071" s="106">
        <v>0.4001</v>
      </c>
      <c r="D3071" s="106">
        <v>0</v>
      </c>
      <c r="E3071" s="106">
        <v>0.4001</v>
      </c>
    </row>
    <row r="3072" ht="15" hidden="1" spans="1:5">
      <c r="A3072" s="97" t="s">
        <v>494</v>
      </c>
      <c r="B3072" s="97" t="s">
        <v>495</v>
      </c>
      <c r="C3072" s="106">
        <v>0.926394</v>
      </c>
      <c r="D3072" s="106">
        <v>0</v>
      </c>
      <c r="E3072" s="106">
        <v>0.926394</v>
      </c>
    </row>
    <row r="3073" ht="15" hidden="1" spans="1:5">
      <c r="A3073" s="97" t="s">
        <v>494</v>
      </c>
      <c r="B3073" s="97" t="s">
        <v>495</v>
      </c>
      <c r="C3073" s="106">
        <v>3.7433</v>
      </c>
      <c r="D3073" s="106">
        <v>0</v>
      </c>
      <c r="E3073" s="106">
        <v>3.7433</v>
      </c>
    </row>
    <row r="3074" ht="15" hidden="1" spans="1:5">
      <c r="A3074" s="97" t="s">
        <v>494</v>
      </c>
      <c r="B3074" s="97" t="s">
        <v>495</v>
      </c>
      <c r="C3074" s="106">
        <v>6.0455</v>
      </c>
      <c r="D3074" s="106">
        <v>0</v>
      </c>
      <c r="E3074" s="106">
        <v>6.0455</v>
      </c>
    </row>
    <row r="3075" ht="15" hidden="1" spans="1:5">
      <c r="A3075" s="97" t="s">
        <v>494</v>
      </c>
      <c r="B3075" s="97" t="s">
        <v>495</v>
      </c>
      <c r="C3075" s="106">
        <v>2.3025</v>
      </c>
      <c r="D3075" s="106">
        <v>0</v>
      </c>
      <c r="E3075" s="106">
        <v>2.3025</v>
      </c>
    </row>
    <row r="3076" ht="15" hidden="1" spans="1:5">
      <c r="A3076" s="97" t="s">
        <v>494</v>
      </c>
      <c r="B3076" s="97" t="s">
        <v>495</v>
      </c>
      <c r="C3076" s="106">
        <v>2.5436</v>
      </c>
      <c r="D3076" s="106">
        <v>0</v>
      </c>
      <c r="E3076" s="106">
        <v>2.5436</v>
      </c>
    </row>
    <row r="3077" ht="15" hidden="1" spans="1:5">
      <c r="A3077" s="97" t="s">
        <v>494</v>
      </c>
      <c r="B3077" s="97" t="s">
        <v>495</v>
      </c>
      <c r="C3077" s="106">
        <v>2.046</v>
      </c>
      <c r="D3077" s="106">
        <v>0</v>
      </c>
      <c r="E3077" s="106">
        <v>2.046</v>
      </c>
    </row>
    <row r="3078" ht="15" hidden="1" spans="1:5">
      <c r="A3078" s="97" t="s">
        <v>494</v>
      </c>
      <c r="B3078" s="97" t="s">
        <v>495</v>
      </c>
      <c r="C3078" s="106">
        <v>1.8626</v>
      </c>
      <c r="D3078" s="106">
        <v>0</v>
      </c>
      <c r="E3078" s="106">
        <v>1.8626</v>
      </c>
    </row>
    <row r="3079" ht="15" hidden="1" spans="1:5">
      <c r="A3079" s="97" t="s">
        <v>494</v>
      </c>
      <c r="B3079" s="97" t="s">
        <v>495</v>
      </c>
      <c r="C3079" s="106">
        <v>2.8601</v>
      </c>
      <c r="D3079" s="106">
        <v>0</v>
      </c>
      <c r="E3079" s="106">
        <v>2.8601</v>
      </c>
    </row>
    <row r="3080" ht="15" hidden="1" spans="1:5">
      <c r="A3080" s="97" t="s">
        <v>494</v>
      </c>
      <c r="B3080" s="97" t="s">
        <v>495</v>
      </c>
      <c r="C3080" s="106">
        <v>3.4165</v>
      </c>
      <c r="D3080" s="106">
        <v>0</v>
      </c>
      <c r="E3080" s="106">
        <v>3.4165</v>
      </c>
    </row>
    <row r="3081" ht="15" hidden="1" spans="1:5">
      <c r="A3081" s="97" t="s">
        <v>494</v>
      </c>
      <c r="B3081" s="97" t="s">
        <v>495</v>
      </c>
      <c r="C3081" s="106">
        <v>2.8047</v>
      </c>
      <c r="D3081" s="106">
        <v>0</v>
      </c>
      <c r="E3081" s="106">
        <v>2.8047</v>
      </c>
    </row>
    <row r="3082" ht="15" hidden="1" spans="1:5">
      <c r="A3082" s="97" t="s">
        <v>494</v>
      </c>
      <c r="B3082" s="97" t="s">
        <v>495</v>
      </c>
      <c r="C3082" s="106">
        <v>4.7853</v>
      </c>
      <c r="D3082" s="106">
        <v>0</v>
      </c>
      <c r="E3082" s="106">
        <v>4.7853</v>
      </c>
    </row>
    <row r="3083" ht="15" hidden="1" spans="1:5">
      <c r="A3083" s="97" t="s">
        <v>494</v>
      </c>
      <c r="B3083" s="97" t="s">
        <v>495</v>
      </c>
      <c r="C3083" s="106">
        <v>1.6305</v>
      </c>
      <c r="D3083" s="106">
        <v>0</v>
      </c>
      <c r="E3083" s="106">
        <v>1.6305</v>
      </c>
    </row>
    <row r="3084" ht="15" hidden="1" spans="1:5">
      <c r="A3084" s="97" t="s">
        <v>494</v>
      </c>
      <c r="B3084" s="97" t="s">
        <v>495</v>
      </c>
      <c r="C3084" s="106">
        <v>1.9053</v>
      </c>
      <c r="D3084" s="106">
        <v>0</v>
      </c>
      <c r="E3084" s="106">
        <v>1.9053</v>
      </c>
    </row>
    <row r="3085" ht="15" hidden="1" spans="1:5">
      <c r="A3085" s="97" t="s">
        <v>494</v>
      </c>
      <c r="B3085" s="97" t="s">
        <v>495</v>
      </c>
      <c r="C3085" s="106">
        <v>1.6995</v>
      </c>
      <c r="D3085" s="106">
        <v>0</v>
      </c>
      <c r="E3085" s="106">
        <v>1.6995</v>
      </c>
    </row>
    <row r="3086" ht="15" hidden="1" spans="1:5">
      <c r="A3086" s="97" t="s">
        <v>494</v>
      </c>
      <c r="B3086" s="97" t="s">
        <v>495</v>
      </c>
      <c r="C3086" s="106">
        <v>0.7674</v>
      </c>
      <c r="D3086" s="106">
        <v>0</v>
      </c>
      <c r="E3086" s="106">
        <v>0.7674</v>
      </c>
    </row>
    <row r="3087" ht="15" hidden="1" spans="1:5">
      <c r="A3087" s="97" t="s">
        <v>494</v>
      </c>
      <c r="B3087" s="97" t="s">
        <v>495</v>
      </c>
      <c r="C3087" s="106">
        <v>1.3517</v>
      </c>
      <c r="D3087" s="106">
        <v>0</v>
      </c>
      <c r="E3087" s="106">
        <v>1.3517</v>
      </c>
    </row>
    <row r="3088" ht="15" hidden="1" spans="1:5">
      <c r="A3088" s="97" t="s">
        <v>494</v>
      </c>
      <c r="B3088" s="97" t="s">
        <v>495</v>
      </c>
      <c r="C3088" s="106">
        <v>4.8477</v>
      </c>
      <c r="D3088" s="106">
        <v>0</v>
      </c>
      <c r="E3088" s="106">
        <v>4.8477</v>
      </c>
    </row>
    <row r="3089" ht="15" hidden="1" spans="1:5">
      <c r="A3089" s="97" t="s">
        <v>494</v>
      </c>
      <c r="B3089" s="97" t="s">
        <v>495</v>
      </c>
      <c r="C3089" s="106">
        <v>1.9802</v>
      </c>
      <c r="D3089" s="106">
        <v>0</v>
      </c>
      <c r="E3089" s="106">
        <v>1.9802</v>
      </c>
    </row>
    <row r="3090" ht="15" hidden="1" spans="1:5">
      <c r="A3090" s="97" t="s">
        <v>494</v>
      </c>
      <c r="B3090" s="97" t="s">
        <v>495</v>
      </c>
      <c r="C3090" s="106">
        <v>5.3385</v>
      </c>
      <c r="D3090" s="106">
        <v>0</v>
      </c>
      <c r="E3090" s="106">
        <v>5.3385</v>
      </c>
    </row>
    <row r="3091" ht="15" hidden="1" spans="1:5">
      <c r="A3091" s="97" t="s">
        <v>494</v>
      </c>
      <c r="B3091" s="97" t="s">
        <v>495</v>
      </c>
      <c r="C3091" s="106">
        <v>1.2055</v>
      </c>
      <c r="D3091" s="106">
        <v>0</v>
      </c>
      <c r="E3091" s="106">
        <v>1.2055</v>
      </c>
    </row>
    <row r="3092" ht="15" hidden="1" spans="1:5">
      <c r="A3092" s="97" t="s">
        <v>494</v>
      </c>
      <c r="B3092" s="97" t="s">
        <v>495</v>
      </c>
      <c r="C3092" s="106">
        <v>2.7116</v>
      </c>
      <c r="D3092" s="106">
        <v>0</v>
      </c>
      <c r="E3092" s="106">
        <v>2.7116</v>
      </c>
    </row>
    <row r="3093" ht="15" hidden="1" spans="1:5">
      <c r="A3093" s="97" t="s">
        <v>494</v>
      </c>
      <c r="B3093" s="97" t="s">
        <v>495</v>
      </c>
      <c r="C3093" s="106">
        <v>16.8215</v>
      </c>
      <c r="D3093" s="106">
        <v>0</v>
      </c>
      <c r="E3093" s="106">
        <v>16.8215</v>
      </c>
    </row>
    <row r="3094" ht="15" hidden="1" spans="1:5">
      <c r="A3094" s="97" t="s">
        <v>494</v>
      </c>
      <c r="B3094" s="97" t="s">
        <v>495</v>
      </c>
      <c r="C3094" s="106">
        <v>2.1533</v>
      </c>
      <c r="D3094" s="106">
        <v>0</v>
      </c>
      <c r="E3094" s="106">
        <v>2.1533</v>
      </c>
    </row>
    <row r="3095" ht="15" hidden="1" spans="1:5">
      <c r="A3095" s="97" t="s">
        <v>494</v>
      </c>
      <c r="B3095" s="97" t="s">
        <v>495</v>
      </c>
      <c r="C3095" s="106">
        <v>16.7651</v>
      </c>
      <c r="D3095" s="106">
        <v>0</v>
      </c>
      <c r="E3095" s="106">
        <v>16.7651</v>
      </c>
    </row>
    <row r="3096" ht="15" hidden="1" spans="1:5">
      <c r="A3096" s="97" t="s">
        <v>494</v>
      </c>
      <c r="B3096" s="97" t="s">
        <v>495</v>
      </c>
      <c r="C3096" s="106">
        <v>1.997</v>
      </c>
      <c r="D3096" s="106">
        <v>0</v>
      </c>
      <c r="E3096" s="106">
        <v>1.997</v>
      </c>
    </row>
    <row r="3097" ht="15" hidden="1" spans="1:5">
      <c r="A3097" s="97" t="s">
        <v>494</v>
      </c>
      <c r="B3097" s="97" t="s">
        <v>495</v>
      </c>
      <c r="C3097" s="106">
        <v>2.9557</v>
      </c>
      <c r="D3097" s="106">
        <v>0</v>
      </c>
      <c r="E3097" s="106">
        <v>2.9557</v>
      </c>
    </row>
    <row r="3098" ht="15" hidden="1" spans="1:5">
      <c r="A3098" s="97" t="s">
        <v>494</v>
      </c>
      <c r="B3098" s="97" t="s">
        <v>495</v>
      </c>
      <c r="C3098" s="106">
        <v>6.1121</v>
      </c>
      <c r="D3098" s="106">
        <v>0</v>
      </c>
      <c r="E3098" s="106">
        <v>6.1121</v>
      </c>
    </row>
    <row r="3099" ht="15" hidden="1" spans="1:5">
      <c r="A3099" s="97" t="s">
        <v>494</v>
      </c>
      <c r="B3099" s="97" t="s">
        <v>495</v>
      </c>
      <c r="C3099" s="106">
        <v>1.5265</v>
      </c>
      <c r="D3099" s="106">
        <v>0</v>
      </c>
      <c r="E3099" s="106">
        <v>1.5265</v>
      </c>
    </row>
    <row r="3100" ht="15" hidden="1" spans="1:5">
      <c r="A3100" s="97" t="s">
        <v>494</v>
      </c>
      <c r="B3100" s="97" t="s">
        <v>495</v>
      </c>
      <c r="C3100" s="106">
        <v>0.9064</v>
      </c>
      <c r="D3100" s="106">
        <v>0</v>
      </c>
      <c r="E3100" s="106">
        <v>0.9064</v>
      </c>
    </row>
    <row r="3101" ht="15" hidden="1" spans="1:5">
      <c r="A3101" s="97" t="s">
        <v>494</v>
      </c>
      <c r="B3101" s="97" t="s">
        <v>495</v>
      </c>
      <c r="C3101" s="106">
        <v>1.4298</v>
      </c>
      <c r="D3101" s="106">
        <v>0</v>
      </c>
      <c r="E3101" s="106">
        <v>1.4298</v>
      </c>
    </row>
    <row r="3102" ht="15" hidden="1" spans="1:5">
      <c r="A3102" s="97" t="s">
        <v>494</v>
      </c>
      <c r="B3102" s="97" t="s">
        <v>495</v>
      </c>
      <c r="C3102" s="106">
        <v>2.7484</v>
      </c>
      <c r="D3102" s="106">
        <v>0</v>
      </c>
      <c r="E3102" s="106">
        <v>2.7484</v>
      </c>
    </row>
    <row r="3103" ht="15" hidden="1" spans="1:5">
      <c r="A3103" s="97" t="s">
        <v>494</v>
      </c>
      <c r="B3103" s="97" t="s">
        <v>495</v>
      </c>
      <c r="C3103" s="106">
        <v>0.5156</v>
      </c>
      <c r="D3103" s="106">
        <v>0</v>
      </c>
      <c r="E3103" s="106">
        <v>0.5156</v>
      </c>
    </row>
    <row r="3104" ht="15" hidden="1" spans="1:5">
      <c r="A3104" s="97" t="s">
        <v>494</v>
      </c>
      <c r="B3104" s="97" t="s">
        <v>495</v>
      </c>
      <c r="C3104" s="106">
        <v>8.0783</v>
      </c>
      <c r="D3104" s="106">
        <v>0</v>
      </c>
      <c r="E3104" s="106">
        <v>8.0783</v>
      </c>
    </row>
    <row r="3105" ht="15" hidden="1" spans="1:5">
      <c r="A3105" s="97" t="s">
        <v>494</v>
      </c>
      <c r="B3105" s="97" t="s">
        <v>495</v>
      </c>
      <c r="C3105" s="106">
        <v>4.4127</v>
      </c>
      <c r="D3105" s="106">
        <v>0</v>
      </c>
      <c r="E3105" s="106">
        <v>4.4127</v>
      </c>
    </row>
    <row r="3106" ht="15" hidden="1" spans="1:5">
      <c r="A3106" s="97" t="s">
        <v>494</v>
      </c>
      <c r="B3106" s="97" t="s">
        <v>495</v>
      </c>
      <c r="C3106" s="106">
        <v>46.0442</v>
      </c>
      <c r="D3106" s="106">
        <v>0</v>
      </c>
      <c r="E3106" s="106">
        <v>46.0442</v>
      </c>
    </row>
    <row r="3107" ht="15" hidden="1" spans="1:5">
      <c r="A3107" s="97" t="s">
        <v>494</v>
      </c>
      <c r="B3107" s="97" t="s">
        <v>495</v>
      </c>
      <c r="C3107" s="106">
        <v>0.3982</v>
      </c>
      <c r="D3107" s="106">
        <v>0</v>
      </c>
      <c r="E3107" s="106">
        <v>0.3982</v>
      </c>
    </row>
    <row r="3108" ht="15" hidden="1" spans="1:5">
      <c r="A3108" s="97" t="s">
        <v>494</v>
      </c>
      <c r="B3108" s="97" t="s">
        <v>495</v>
      </c>
      <c r="C3108" s="106">
        <v>5.7386</v>
      </c>
      <c r="D3108" s="106">
        <v>0</v>
      </c>
      <c r="E3108" s="106">
        <v>5.7386</v>
      </c>
    </row>
    <row r="3109" ht="15" hidden="1" spans="1:5">
      <c r="A3109" s="97" t="s">
        <v>494</v>
      </c>
      <c r="B3109" s="97" t="s">
        <v>495</v>
      </c>
      <c r="C3109" s="106">
        <v>4.6131</v>
      </c>
      <c r="D3109" s="106">
        <v>0</v>
      </c>
      <c r="E3109" s="106">
        <v>4.6131</v>
      </c>
    </row>
    <row r="3110" ht="15" hidden="1" spans="1:5">
      <c r="A3110" s="97" t="s">
        <v>494</v>
      </c>
      <c r="B3110" s="97" t="s">
        <v>495</v>
      </c>
      <c r="C3110" s="106">
        <v>7.6467</v>
      </c>
      <c r="D3110" s="106">
        <v>0</v>
      </c>
      <c r="E3110" s="106">
        <v>7.6467</v>
      </c>
    </row>
    <row r="3111" ht="15" hidden="1" spans="1:5">
      <c r="A3111" s="97" t="s">
        <v>494</v>
      </c>
      <c r="B3111" s="97" t="s">
        <v>495</v>
      </c>
      <c r="C3111" s="106">
        <v>4.4317</v>
      </c>
      <c r="D3111" s="106">
        <v>0</v>
      </c>
      <c r="E3111" s="106">
        <v>4.4317</v>
      </c>
    </row>
    <row r="3112" ht="15" hidden="1" spans="1:5">
      <c r="A3112" s="97" t="s">
        <v>494</v>
      </c>
      <c r="B3112" s="97" t="s">
        <v>495</v>
      </c>
      <c r="C3112" s="106">
        <v>3.078</v>
      </c>
      <c r="D3112" s="106">
        <v>0</v>
      </c>
      <c r="E3112" s="106">
        <v>3.078</v>
      </c>
    </row>
    <row r="3113" ht="15" hidden="1" spans="1:5">
      <c r="A3113" s="97" t="s">
        <v>494</v>
      </c>
      <c r="B3113" s="97" t="s">
        <v>495</v>
      </c>
      <c r="C3113" s="106">
        <v>3.1306</v>
      </c>
      <c r="D3113" s="106">
        <v>0</v>
      </c>
      <c r="E3113" s="106">
        <v>3.1306</v>
      </c>
    </row>
    <row r="3114" ht="15" hidden="1" spans="1:5">
      <c r="A3114" s="97" t="s">
        <v>494</v>
      </c>
      <c r="B3114" s="97" t="s">
        <v>495</v>
      </c>
      <c r="C3114" s="106">
        <v>3.0937</v>
      </c>
      <c r="D3114" s="106">
        <v>0</v>
      </c>
      <c r="E3114" s="106">
        <v>3.0937</v>
      </c>
    </row>
    <row r="3115" ht="15" hidden="1" spans="1:5">
      <c r="A3115" s="97" t="s">
        <v>494</v>
      </c>
      <c r="B3115" s="97" t="s">
        <v>495</v>
      </c>
      <c r="C3115" s="106">
        <v>2.9421</v>
      </c>
      <c r="D3115" s="106">
        <v>0</v>
      </c>
      <c r="E3115" s="106">
        <v>2.9421</v>
      </c>
    </row>
    <row r="3116" ht="15" hidden="1" spans="1:5">
      <c r="A3116" s="97" t="s">
        <v>494</v>
      </c>
      <c r="B3116" s="97" t="s">
        <v>495</v>
      </c>
      <c r="C3116" s="106">
        <v>2.6314</v>
      </c>
      <c r="D3116" s="106">
        <v>0</v>
      </c>
      <c r="E3116" s="106">
        <v>2.6314</v>
      </c>
    </row>
    <row r="3117" ht="15" hidden="1" spans="1:5">
      <c r="A3117" s="97" t="s">
        <v>494</v>
      </c>
      <c r="B3117" s="97" t="s">
        <v>495</v>
      </c>
      <c r="C3117" s="106">
        <v>2.344</v>
      </c>
      <c r="D3117" s="106">
        <v>0</v>
      </c>
      <c r="E3117" s="106">
        <v>2.344</v>
      </c>
    </row>
    <row r="3118" ht="15" hidden="1" spans="1:5">
      <c r="A3118" s="97" t="s">
        <v>494</v>
      </c>
      <c r="B3118" s="97" t="s">
        <v>495</v>
      </c>
      <c r="C3118" s="106">
        <v>2.3661</v>
      </c>
      <c r="D3118" s="106">
        <v>0</v>
      </c>
      <c r="E3118" s="106">
        <v>2.3661</v>
      </c>
    </row>
    <row r="3119" ht="15" hidden="1" spans="1:5">
      <c r="A3119" s="97" t="s">
        <v>494</v>
      </c>
      <c r="B3119" s="97" t="s">
        <v>495</v>
      </c>
      <c r="C3119" s="106">
        <v>2.0339</v>
      </c>
      <c r="D3119" s="106">
        <v>0</v>
      </c>
      <c r="E3119" s="106">
        <v>2.0339</v>
      </c>
    </row>
    <row r="3120" ht="15" hidden="1" spans="1:5">
      <c r="A3120" s="97" t="s">
        <v>494</v>
      </c>
      <c r="B3120" s="97" t="s">
        <v>495</v>
      </c>
      <c r="C3120" s="106">
        <v>1.6216</v>
      </c>
      <c r="D3120" s="106">
        <v>0</v>
      </c>
      <c r="E3120" s="106">
        <v>1.6216</v>
      </c>
    </row>
    <row r="3121" ht="15" hidden="1" spans="1:5">
      <c r="A3121" s="97" t="s">
        <v>494</v>
      </c>
      <c r="B3121" s="97" t="s">
        <v>495</v>
      </c>
      <c r="C3121" s="106">
        <v>1.3663</v>
      </c>
      <c r="D3121" s="106">
        <v>0</v>
      </c>
      <c r="E3121" s="106">
        <v>1.3663</v>
      </c>
    </row>
    <row r="3122" ht="15" hidden="1" spans="1:5">
      <c r="A3122" s="97" t="s">
        <v>494</v>
      </c>
      <c r="B3122" s="97" t="s">
        <v>495</v>
      </c>
      <c r="C3122" s="106">
        <v>0.6245</v>
      </c>
      <c r="D3122" s="106">
        <v>0</v>
      </c>
      <c r="E3122" s="106">
        <v>0.6245</v>
      </c>
    </row>
    <row r="3123" ht="15" hidden="1" spans="1:5">
      <c r="A3123" s="97" t="s">
        <v>494</v>
      </c>
      <c r="B3123" s="97" t="s">
        <v>495</v>
      </c>
      <c r="C3123" s="106">
        <v>1.0376</v>
      </c>
      <c r="D3123" s="106">
        <v>0</v>
      </c>
      <c r="E3123" s="106">
        <v>1.0376</v>
      </c>
    </row>
    <row r="3124" ht="15" hidden="1" spans="1:5">
      <c r="A3124" s="97" t="s">
        <v>494</v>
      </c>
      <c r="B3124" s="97" t="s">
        <v>495</v>
      </c>
      <c r="C3124" s="106">
        <v>0.9674</v>
      </c>
      <c r="D3124" s="106">
        <v>0</v>
      </c>
      <c r="E3124" s="106">
        <v>0.9674</v>
      </c>
    </row>
    <row r="3125" ht="15" hidden="1" spans="1:5">
      <c r="A3125" s="97" t="s">
        <v>494</v>
      </c>
      <c r="B3125" s="97" t="s">
        <v>495</v>
      </c>
      <c r="C3125" s="106">
        <v>1.6263</v>
      </c>
      <c r="D3125" s="106">
        <v>0</v>
      </c>
      <c r="E3125" s="106">
        <v>1.6263</v>
      </c>
    </row>
    <row r="3126" ht="15" hidden="1" spans="1:5">
      <c r="A3126" s="97" t="s">
        <v>494</v>
      </c>
      <c r="B3126" s="97" t="s">
        <v>495</v>
      </c>
      <c r="C3126" s="106">
        <v>2.1505</v>
      </c>
      <c r="D3126" s="106">
        <v>0</v>
      </c>
      <c r="E3126" s="106">
        <v>2.1505</v>
      </c>
    </row>
    <row r="3127" ht="15" hidden="1" spans="1:5">
      <c r="A3127" s="97" t="s">
        <v>494</v>
      </c>
      <c r="B3127" s="97" t="s">
        <v>495</v>
      </c>
      <c r="C3127" s="106">
        <v>1.4249</v>
      </c>
      <c r="D3127" s="106">
        <v>0</v>
      </c>
      <c r="E3127" s="106">
        <v>1.4249</v>
      </c>
    </row>
    <row r="3128" ht="15" hidden="1" spans="1:5">
      <c r="A3128" s="97" t="s">
        <v>494</v>
      </c>
      <c r="B3128" s="97" t="s">
        <v>495</v>
      </c>
      <c r="C3128" s="106">
        <v>1.0107</v>
      </c>
      <c r="D3128" s="106">
        <v>0</v>
      </c>
      <c r="E3128" s="106">
        <v>1.0107</v>
      </c>
    </row>
    <row r="3129" ht="15" hidden="1" spans="1:5">
      <c r="A3129" s="97" t="s">
        <v>494</v>
      </c>
      <c r="B3129" s="97" t="s">
        <v>495</v>
      </c>
      <c r="C3129" s="106">
        <v>2.3008</v>
      </c>
      <c r="D3129" s="106">
        <v>0</v>
      </c>
      <c r="E3129" s="106">
        <v>2.3008</v>
      </c>
    </row>
    <row r="3130" ht="15" hidden="1" spans="1:5">
      <c r="A3130" s="97" t="s">
        <v>494</v>
      </c>
      <c r="B3130" s="97" t="s">
        <v>495</v>
      </c>
      <c r="C3130" s="106">
        <v>7.526912</v>
      </c>
      <c r="D3130" s="106">
        <v>0</v>
      </c>
      <c r="E3130" s="106">
        <v>7.526912</v>
      </c>
    </row>
    <row r="3131" ht="15" hidden="1" spans="1:5">
      <c r="A3131" s="97" t="s">
        <v>494</v>
      </c>
      <c r="B3131" s="97" t="s">
        <v>495</v>
      </c>
      <c r="C3131" s="106">
        <v>1.2361</v>
      </c>
      <c r="D3131" s="106">
        <v>0</v>
      </c>
      <c r="E3131" s="106">
        <v>1.2361</v>
      </c>
    </row>
    <row r="3132" ht="15" hidden="1" spans="1:5">
      <c r="A3132" s="97" t="s">
        <v>494</v>
      </c>
      <c r="B3132" s="97" t="s">
        <v>495</v>
      </c>
      <c r="C3132" s="106">
        <v>6.6958</v>
      </c>
      <c r="D3132" s="106">
        <v>0</v>
      </c>
      <c r="E3132" s="106">
        <v>6.6958</v>
      </c>
    </row>
    <row r="3133" ht="15" hidden="1" spans="1:5">
      <c r="A3133" s="97" t="s">
        <v>494</v>
      </c>
      <c r="B3133" s="97" t="s">
        <v>495</v>
      </c>
      <c r="C3133" s="106">
        <v>6.2741</v>
      </c>
      <c r="D3133" s="106">
        <v>0</v>
      </c>
      <c r="E3133" s="106">
        <v>6.2741</v>
      </c>
    </row>
    <row r="3134" ht="15" hidden="1" spans="1:5">
      <c r="A3134" s="97" t="s">
        <v>494</v>
      </c>
      <c r="B3134" s="97" t="s">
        <v>495</v>
      </c>
      <c r="C3134" s="106">
        <v>1.7313</v>
      </c>
      <c r="D3134" s="106">
        <v>0</v>
      </c>
      <c r="E3134" s="106">
        <v>1.7313</v>
      </c>
    </row>
    <row r="3135" ht="15" hidden="1" spans="1:5">
      <c r="A3135" s="97" t="s">
        <v>494</v>
      </c>
      <c r="B3135" s="97" t="s">
        <v>495</v>
      </c>
      <c r="C3135" s="106">
        <v>6.3469</v>
      </c>
      <c r="D3135" s="106">
        <v>0</v>
      </c>
      <c r="E3135" s="106">
        <v>6.3469</v>
      </c>
    </row>
    <row r="3136" ht="15" hidden="1" spans="1:5">
      <c r="A3136" s="97" t="s">
        <v>494</v>
      </c>
      <c r="B3136" s="97" t="s">
        <v>495</v>
      </c>
      <c r="C3136" s="106">
        <v>1.6989</v>
      </c>
      <c r="D3136" s="106">
        <v>0</v>
      </c>
      <c r="E3136" s="106">
        <v>1.6989</v>
      </c>
    </row>
    <row r="3137" ht="15" hidden="1" spans="1:5">
      <c r="A3137" s="97" t="s">
        <v>494</v>
      </c>
      <c r="B3137" s="97" t="s">
        <v>495</v>
      </c>
      <c r="C3137" s="106">
        <v>3.8723</v>
      </c>
      <c r="D3137" s="106">
        <v>0</v>
      </c>
      <c r="E3137" s="106">
        <v>3.8723</v>
      </c>
    </row>
    <row r="3138" ht="15" hidden="1" spans="1:5">
      <c r="A3138" s="97" t="s">
        <v>494</v>
      </c>
      <c r="B3138" s="97" t="s">
        <v>495</v>
      </c>
      <c r="C3138" s="106">
        <v>0.6002</v>
      </c>
      <c r="D3138" s="106">
        <v>0</v>
      </c>
      <c r="E3138" s="106">
        <v>0.6002</v>
      </c>
    </row>
    <row r="3139" ht="15" hidden="1" spans="1:5">
      <c r="A3139" s="97" t="s">
        <v>494</v>
      </c>
      <c r="B3139" s="97" t="s">
        <v>495</v>
      </c>
      <c r="C3139" s="106">
        <v>5.9873</v>
      </c>
      <c r="D3139" s="106">
        <v>0</v>
      </c>
      <c r="E3139" s="106">
        <v>5.9873</v>
      </c>
    </row>
    <row r="3140" ht="15" hidden="1" spans="1:5">
      <c r="A3140" s="97" t="s">
        <v>494</v>
      </c>
      <c r="B3140" s="97" t="s">
        <v>495</v>
      </c>
      <c r="C3140" s="106">
        <v>0.8349</v>
      </c>
      <c r="D3140" s="106">
        <v>0</v>
      </c>
      <c r="E3140" s="106">
        <v>0.8349</v>
      </c>
    </row>
    <row r="3141" ht="15" hidden="1" spans="1:5">
      <c r="A3141" s="97" t="s">
        <v>494</v>
      </c>
      <c r="B3141" s="97" t="s">
        <v>495</v>
      </c>
      <c r="C3141" s="106">
        <v>1.959</v>
      </c>
      <c r="D3141" s="106">
        <v>0</v>
      </c>
      <c r="E3141" s="106">
        <v>1.959</v>
      </c>
    </row>
    <row r="3142" ht="15" hidden="1" spans="1:5">
      <c r="A3142" s="97" t="s">
        <v>494</v>
      </c>
      <c r="B3142" s="97" t="s">
        <v>495</v>
      </c>
      <c r="C3142" s="106">
        <v>4.9614</v>
      </c>
      <c r="D3142" s="106">
        <v>0</v>
      </c>
      <c r="E3142" s="106">
        <v>4.9614</v>
      </c>
    </row>
    <row r="3143" ht="15" hidden="1" spans="1:5">
      <c r="A3143" s="97" t="s">
        <v>494</v>
      </c>
      <c r="B3143" s="97" t="s">
        <v>495</v>
      </c>
      <c r="C3143" s="106">
        <v>4.6628</v>
      </c>
      <c r="D3143" s="106">
        <v>0</v>
      </c>
      <c r="E3143" s="106">
        <v>4.6628</v>
      </c>
    </row>
    <row r="3144" ht="15" hidden="1" spans="1:5">
      <c r="A3144" s="97" t="s">
        <v>494</v>
      </c>
      <c r="B3144" s="97" t="s">
        <v>495</v>
      </c>
      <c r="C3144" s="106">
        <v>1.3733</v>
      </c>
      <c r="D3144" s="106">
        <v>0</v>
      </c>
      <c r="E3144" s="106">
        <v>1.3733</v>
      </c>
    </row>
    <row r="3145" ht="15" hidden="1" spans="1:5">
      <c r="A3145" s="97" t="s">
        <v>494</v>
      </c>
      <c r="B3145" s="97" t="s">
        <v>495</v>
      </c>
      <c r="C3145" s="106">
        <v>4.4467</v>
      </c>
      <c r="D3145" s="106">
        <v>0</v>
      </c>
      <c r="E3145" s="106">
        <v>4.4467</v>
      </c>
    </row>
    <row r="3146" ht="15" hidden="1" spans="1:5">
      <c r="A3146" s="97" t="s">
        <v>494</v>
      </c>
      <c r="B3146" s="97" t="s">
        <v>495</v>
      </c>
      <c r="C3146" s="106">
        <v>1.0902</v>
      </c>
      <c r="D3146" s="106">
        <v>0</v>
      </c>
      <c r="E3146" s="106">
        <v>1.0902</v>
      </c>
    </row>
    <row r="3147" ht="15" hidden="1" spans="1:5">
      <c r="A3147" s="97" t="s">
        <v>494</v>
      </c>
      <c r="B3147" s="97" t="s">
        <v>495</v>
      </c>
      <c r="C3147" s="106">
        <v>4.668</v>
      </c>
      <c r="D3147" s="106">
        <v>0</v>
      </c>
      <c r="E3147" s="106">
        <v>4.668</v>
      </c>
    </row>
    <row r="3148" ht="15" hidden="1" spans="1:5">
      <c r="A3148" s="97" t="s">
        <v>494</v>
      </c>
      <c r="B3148" s="97" t="s">
        <v>495</v>
      </c>
      <c r="C3148" s="106">
        <v>0.9423</v>
      </c>
      <c r="D3148" s="106">
        <v>0</v>
      </c>
      <c r="E3148" s="106">
        <v>0.9423</v>
      </c>
    </row>
    <row r="3149" ht="15" hidden="1" spans="1:5">
      <c r="A3149" s="97" t="s">
        <v>494</v>
      </c>
      <c r="B3149" s="97" t="s">
        <v>495</v>
      </c>
      <c r="C3149" s="106">
        <v>0.5268</v>
      </c>
      <c r="D3149" s="106">
        <v>0</v>
      </c>
      <c r="E3149" s="106">
        <v>0.5268</v>
      </c>
    </row>
    <row r="3150" ht="15" hidden="1" spans="1:5">
      <c r="A3150" s="97" t="s">
        <v>494</v>
      </c>
      <c r="B3150" s="97" t="s">
        <v>495</v>
      </c>
      <c r="C3150" s="106">
        <v>3.7089</v>
      </c>
      <c r="D3150" s="106">
        <v>0</v>
      </c>
      <c r="E3150" s="106">
        <v>3.7089</v>
      </c>
    </row>
    <row r="3151" ht="28.5" customHeight="1" spans="1:5">
      <c r="A3151" s="97" t="s">
        <v>496</v>
      </c>
      <c r="B3151" s="97" t="s">
        <v>497</v>
      </c>
      <c r="C3151" s="106">
        <f>SUM(C3152,C3153,C3154,C3155,C3156,C3157,C3158,C3159,C3160,C3161,C3162,C3163,C3164,C3165,C3166,C3167,C3168,C3169,C3170,C3171,C3172,C3173,C3174,C3175,C3176,C3177,C3178,C3179,C3180,C3181,C3182,C3183,C3184,C3185,C3186,C3187,C3188,C3189,C3190,C3191,C3192,C3193,C3194,C3195,C3196,C3197,C3198,C3199,C3200,C3201,C3202,C3203,C3204,C3205,C3206,C3207,C3208,C3209,C3210,C3211,C3212,C3213,C3214,C3215,C3216,C3217,C3218,C3219,C3220,C3221,C3222,C3223,C3224,C3225,C3226,C3227,C3228,C3229,C3230,C3231,C3232,C3233,C3234,C3235)</f>
        <v>453.719999999999</v>
      </c>
      <c r="D3151" s="106">
        <f>SUM(D3152,D3153,D3154,D3155,D3156,D3157,D3158,D3159,D3160,D3161,D3162,D3163,D3164,D3165,D3166,D3167,D3168,D3169,D3170,D3171,D3172,D3173,D3174,D3175,D3176,D3177,D3178,D3179,D3180,D3181,D3182,D3183,D3184,D3185,D3186,D3187,D3188,D3189,D3190,D3191,D3192,D3193,D3194,D3195,D3196,D3197,D3198,D3199,D3200,D3201,D3202,D3203,D3204,D3205,D3206,D3207,D3208,D3209,D3210,D3211,D3212,D3213,D3214,D3215,D3216,D3217,D3218,D3219,D3220,D3221,D3222,D3223,D3224,D3225,D3226,D3227,D3228,D3229,D3230,D3231,D3232,D3233,D3234,D3235)</f>
        <v>0</v>
      </c>
      <c r="E3151" s="106">
        <f>SUM(E3152,E3153,E3154,E3155,E3156,E3157,E3158,E3159,E3160,E3161,E3162,E3163,E3164,E3165,E3166,E3167,E3168,E3169,E3170,E3171,E3172,E3173,E3174,E3175,E3176,E3177,E3178,E3179,E3180,E3181,E3182,E3183,E3184,E3185,E3186,E3187,E3188,E3189,E3190,E3191,E3192,E3193,E3194,E3195,E3196,E3197,E3198,E3199,E3200,E3201,E3202,E3203,E3204,E3205,E3206,E3207,E3208,E3209,E3210,E3211,E3212,E3213,E3214,E3215,E3216,E3217,E3218,E3219,E3220,E3221,E3222,E3223,E3224,E3225,E3226,E3227,E3228,E3229,E3230,E3231,E3232,E3233,E3234,E3235)</f>
        <v>453.719999999999</v>
      </c>
    </row>
    <row r="3152" ht="15" hidden="1" spans="1:5">
      <c r="A3152" s="97" t="s">
        <v>496</v>
      </c>
      <c r="B3152" s="97" t="s">
        <v>497</v>
      </c>
      <c r="C3152" s="106">
        <v>6.84</v>
      </c>
      <c r="D3152" s="106">
        <v>0</v>
      </c>
      <c r="E3152" s="106">
        <v>6.84</v>
      </c>
    </row>
    <row r="3153" ht="15" hidden="1" spans="1:5">
      <c r="A3153" s="97" t="s">
        <v>496</v>
      </c>
      <c r="B3153" s="97" t="s">
        <v>497</v>
      </c>
      <c r="C3153" s="106">
        <v>6.84</v>
      </c>
      <c r="D3153" s="106">
        <v>0</v>
      </c>
      <c r="E3153" s="106">
        <v>6.84</v>
      </c>
    </row>
    <row r="3154" ht="15" hidden="1" spans="1:5">
      <c r="A3154" s="97" t="s">
        <v>496</v>
      </c>
      <c r="B3154" s="97" t="s">
        <v>497</v>
      </c>
      <c r="C3154" s="106">
        <v>6.84</v>
      </c>
      <c r="D3154" s="106">
        <v>0</v>
      </c>
      <c r="E3154" s="106">
        <v>6.84</v>
      </c>
    </row>
    <row r="3155" ht="15" hidden="1" spans="1:5">
      <c r="A3155" s="97" t="s">
        <v>496</v>
      </c>
      <c r="B3155" s="97" t="s">
        <v>497</v>
      </c>
      <c r="C3155" s="106">
        <v>11.4</v>
      </c>
      <c r="D3155" s="106">
        <v>0</v>
      </c>
      <c r="E3155" s="106">
        <v>11.4</v>
      </c>
    </row>
    <row r="3156" ht="15" hidden="1" spans="1:5">
      <c r="A3156" s="97" t="s">
        <v>496</v>
      </c>
      <c r="B3156" s="97" t="s">
        <v>497</v>
      </c>
      <c r="C3156" s="106">
        <v>2.28</v>
      </c>
      <c r="D3156" s="106">
        <v>0</v>
      </c>
      <c r="E3156" s="106">
        <v>2.28</v>
      </c>
    </row>
    <row r="3157" ht="15" hidden="1" spans="1:5">
      <c r="A3157" s="97" t="s">
        <v>496</v>
      </c>
      <c r="B3157" s="97" t="s">
        <v>497</v>
      </c>
      <c r="C3157" s="106">
        <v>2.28</v>
      </c>
      <c r="D3157" s="106">
        <v>0</v>
      </c>
      <c r="E3157" s="106">
        <v>2.28</v>
      </c>
    </row>
    <row r="3158" ht="15" hidden="1" spans="1:5">
      <c r="A3158" s="97" t="s">
        <v>496</v>
      </c>
      <c r="B3158" s="97" t="s">
        <v>497</v>
      </c>
      <c r="C3158" s="106">
        <v>2.28</v>
      </c>
      <c r="D3158" s="106">
        <v>0</v>
      </c>
      <c r="E3158" s="106">
        <v>2.28</v>
      </c>
    </row>
    <row r="3159" ht="15" hidden="1" spans="1:5">
      <c r="A3159" s="97" t="s">
        <v>496</v>
      </c>
      <c r="B3159" s="97" t="s">
        <v>497</v>
      </c>
      <c r="C3159" s="106">
        <v>2.28</v>
      </c>
      <c r="D3159" s="106">
        <v>0</v>
      </c>
      <c r="E3159" s="106">
        <v>2.28</v>
      </c>
    </row>
    <row r="3160" ht="15" hidden="1" spans="1:5">
      <c r="A3160" s="97" t="s">
        <v>496</v>
      </c>
      <c r="B3160" s="97" t="s">
        <v>497</v>
      </c>
      <c r="C3160" s="106">
        <v>2.28</v>
      </c>
      <c r="D3160" s="106">
        <v>0</v>
      </c>
      <c r="E3160" s="106">
        <v>2.28</v>
      </c>
    </row>
    <row r="3161" ht="15" hidden="1" spans="1:5">
      <c r="A3161" s="97" t="s">
        <v>496</v>
      </c>
      <c r="B3161" s="97" t="s">
        <v>497</v>
      </c>
      <c r="C3161" s="106">
        <v>6.84</v>
      </c>
      <c r="D3161" s="106">
        <v>0</v>
      </c>
      <c r="E3161" s="106">
        <v>6.84</v>
      </c>
    </row>
    <row r="3162" ht="15" hidden="1" spans="1:5">
      <c r="A3162" s="97" t="s">
        <v>496</v>
      </c>
      <c r="B3162" s="97" t="s">
        <v>497</v>
      </c>
      <c r="C3162" s="106">
        <v>2.28</v>
      </c>
      <c r="D3162" s="106">
        <v>0</v>
      </c>
      <c r="E3162" s="106">
        <v>2.28</v>
      </c>
    </row>
    <row r="3163" ht="15" hidden="1" spans="1:5">
      <c r="A3163" s="97" t="s">
        <v>496</v>
      </c>
      <c r="B3163" s="97" t="s">
        <v>497</v>
      </c>
      <c r="C3163" s="106">
        <v>4.56</v>
      </c>
      <c r="D3163" s="106">
        <v>0</v>
      </c>
      <c r="E3163" s="106">
        <v>4.56</v>
      </c>
    </row>
    <row r="3164" ht="15" hidden="1" spans="1:5">
      <c r="A3164" s="97" t="s">
        <v>496</v>
      </c>
      <c r="B3164" s="97" t="s">
        <v>497</v>
      </c>
      <c r="C3164" s="106">
        <v>4.56</v>
      </c>
      <c r="D3164" s="106">
        <v>0</v>
      </c>
      <c r="E3164" s="106">
        <v>4.56</v>
      </c>
    </row>
    <row r="3165" ht="15" hidden="1" spans="1:5">
      <c r="A3165" s="97" t="s">
        <v>496</v>
      </c>
      <c r="B3165" s="97" t="s">
        <v>497</v>
      </c>
      <c r="C3165" s="106">
        <v>2.28</v>
      </c>
      <c r="D3165" s="106">
        <v>0</v>
      </c>
      <c r="E3165" s="106">
        <v>2.28</v>
      </c>
    </row>
    <row r="3166" ht="15" hidden="1" spans="1:5">
      <c r="A3166" s="97" t="s">
        <v>496</v>
      </c>
      <c r="B3166" s="97" t="s">
        <v>497</v>
      </c>
      <c r="C3166" s="106">
        <v>93.48</v>
      </c>
      <c r="D3166" s="106">
        <v>0</v>
      </c>
      <c r="E3166" s="106">
        <v>93.48</v>
      </c>
    </row>
    <row r="3167" ht="15" hidden="1" spans="1:5">
      <c r="A3167" s="97" t="s">
        <v>496</v>
      </c>
      <c r="B3167" s="97" t="s">
        <v>497</v>
      </c>
      <c r="C3167" s="106">
        <v>2.28</v>
      </c>
      <c r="D3167" s="106">
        <v>0</v>
      </c>
      <c r="E3167" s="106">
        <v>2.28</v>
      </c>
    </row>
    <row r="3168" ht="15" hidden="1" spans="1:5">
      <c r="A3168" s="97" t="s">
        <v>496</v>
      </c>
      <c r="B3168" s="97" t="s">
        <v>497</v>
      </c>
      <c r="C3168" s="106">
        <v>2.28</v>
      </c>
      <c r="D3168" s="106">
        <v>0</v>
      </c>
      <c r="E3168" s="106">
        <v>2.28</v>
      </c>
    </row>
    <row r="3169" ht="15" hidden="1" spans="1:5">
      <c r="A3169" s="97" t="s">
        <v>496</v>
      </c>
      <c r="B3169" s="97" t="s">
        <v>497</v>
      </c>
      <c r="C3169" s="106">
        <v>2.28</v>
      </c>
      <c r="D3169" s="106">
        <v>0</v>
      </c>
      <c r="E3169" s="106">
        <v>2.28</v>
      </c>
    </row>
    <row r="3170" ht="15" hidden="1" spans="1:5">
      <c r="A3170" s="97" t="s">
        <v>496</v>
      </c>
      <c r="B3170" s="97" t="s">
        <v>497</v>
      </c>
      <c r="C3170" s="106">
        <v>2.28</v>
      </c>
      <c r="D3170" s="106">
        <v>0</v>
      </c>
      <c r="E3170" s="106">
        <v>2.28</v>
      </c>
    </row>
    <row r="3171" ht="15" hidden="1" spans="1:5">
      <c r="A3171" s="97" t="s">
        <v>496</v>
      </c>
      <c r="B3171" s="97" t="s">
        <v>497</v>
      </c>
      <c r="C3171" s="106">
        <v>2.28</v>
      </c>
      <c r="D3171" s="106">
        <v>0</v>
      </c>
      <c r="E3171" s="106">
        <v>2.28</v>
      </c>
    </row>
    <row r="3172" ht="15" hidden="1" spans="1:5">
      <c r="A3172" s="97" t="s">
        <v>496</v>
      </c>
      <c r="B3172" s="97" t="s">
        <v>497</v>
      </c>
      <c r="C3172" s="106">
        <v>2.28</v>
      </c>
      <c r="D3172" s="106">
        <v>0</v>
      </c>
      <c r="E3172" s="106">
        <v>2.28</v>
      </c>
    </row>
    <row r="3173" ht="15" hidden="1" spans="1:5">
      <c r="A3173" s="97" t="s">
        <v>496</v>
      </c>
      <c r="B3173" s="97" t="s">
        <v>497</v>
      </c>
      <c r="C3173" s="106">
        <v>2.28</v>
      </c>
      <c r="D3173" s="106">
        <v>0</v>
      </c>
      <c r="E3173" s="106">
        <v>2.28</v>
      </c>
    </row>
    <row r="3174" ht="15" hidden="1" spans="1:5">
      <c r="A3174" s="97" t="s">
        <v>496</v>
      </c>
      <c r="B3174" s="97" t="s">
        <v>497</v>
      </c>
      <c r="C3174" s="106">
        <v>2.28</v>
      </c>
      <c r="D3174" s="106">
        <v>0</v>
      </c>
      <c r="E3174" s="106">
        <v>2.28</v>
      </c>
    </row>
    <row r="3175" ht="15" hidden="1" spans="1:5">
      <c r="A3175" s="97" t="s">
        <v>496</v>
      </c>
      <c r="B3175" s="97" t="s">
        <v>497</v>
      </c>
      <c r="C3175" s="106">
        <v>2.28</v>
      </c>
      <c r="D3175" s="106">
        <v>0</v>
      </c>
      <c r="E3175" s="106">
        <v>2.28</v>
      </c>
    </row>
    <row r="3176" ht="15" hidden="1" spans="1:5">
      <c r="A3176" s="97" t="s">
        <v>496</v>
      </c>
      <c r="B3176" s="97" t="s">
        <v>497</v>
      </c>
      <c r="C3176" s="106">
        <v>2.28</v>
      </c>
      <c r="D3176" s="106">
        <v>0</v>
      </c>
      <c r="E3176" s="106">
        <v>2.28</v>
      </c>
    </row>
    <row r="3177" ht="15" hidden="1" spans="1:5">
      <c r="A3177" s="97" t="s">
        <v>496</v>
      </c>
      <c r="B3177" s="97" t="s">
        <v>497</v>
      </c>
      <c r="C3177" s="106">
        <v>13.68</v>
      </c>
      <c r="D3177" s="106">
        <v>0</v>
      </c>
      <c r="E3177" s="106">
        <v>13.68</v>
      </c>
    </row>
    <row r="3178" ht="15" hidden="1" spans="1:5">
      <c r="A3178" s="97" t="s">
        <v>496</v>
      </c>
      <c r="B3178" s="97" t="s">
        <v>497</v>
      </c>
      <c r="C3178" s="106">
        <v>2.28</v>
      </c>
      <c r="D3178" s="106">
        <v>0</v>
      </c>
      <c r="E3178" s="106">
        <v>2.28</v>
      </c>
    </row>
    <row r="3179" ht="15" hidden="1" spans="1:5">
      <c r="A3179" s="97" t="s">
        <v>496</v>
      </c>
      <c r="B3179" s="97" t="s">
        <v>497</v>
      </c>
      <c r="C3179" s="106">
        <v>2.28</v>
      </c>
      <c r="D3179" s="106">
        <v>0</v>
      </c>
      <c r="E3179" s="106">
        <v>2.28</v>
      </c>
    </row>
    <row r="3180" ht="15" hidden="1" spans="1:5">
      <c r="A3180" s="97" t="s">
        <v>496</v>
      </c>
      <c r="B3180" s="97" t="s">
        <v>497</v>
      </c>
      <c r="C3180" s="106">
        <v>25.08</v>
      </c>
      <c r="D3180" s="106">
        <v>0</v>
      </c>
      <c r="E3180" s="106">
        <v>25.08</v>
      </c>
    </row>
    <row r="3181" ht="15" hidden="1" spans="1:5">
      <c r="A3181" s="97" t="s">
        <v>496</v>
      </c>
      <c r="B3181" s="97" t="s">
        <v>497</v>
      </c>
      <c r="C3181" s="106">
        <v>6.84</v>
      </c>
      <c r="D3181" s="106">
        <v>0</v>
      </c>
      <c r="E3181" s="106">
        <v>6.84</v>
      </c>
    </row>
    <row r="3182" ht="15" hidden="1" spans="1:5">
      <c r="A3182" s="97" t="s">
        <v>496</v>
      </c>
      <c r="B3182" s="97" t="s">
        <v>497</v>
      </c>
      <c r="C3182" s="106">
        <v>2.28</v>
      </c>
      <c r="D3182" s="106">
        <v>0</v>
      </c>
      <c r="E3182" s="106">
        <v>2.28</v>
      </c>
    </row>
    <row r="3183" ht="15" hidden="1" spans="1:5">
      <c r="A3183" s="97" t="s">
        <v>496</v>
      </c>
      <c r="B3183" s="97" t="s">
        <v>497</v>
      </c>
      <c r="C3183" s="106">
        <v>6.84</v>
      </c>
      <c r="D3183" s="106">
        <v>0</v>
      </c>
      <c r="E3183" s="106">
        <v>6.84</v>
      </c>
    </row>
    <row r="3184" ht="15" hidden="1" spans="1:5">
      <c r="A3184" s="97" t="s">
        <v>496</v>
      </c>
      <c r="B3184" s="97" t="s">
        <v>497</v>
      </c>
      <c r="C3184" s="106">
        <v>2.28</v>
      </c>
      <c r="D3184" s="106">
        <v>0</v>
      </c>
      <c r="E3184" s="106">
        <v>2.28</v>
      </c>
    </row>
    <row r="3185" ht="15" hidden="1" spans="1:5">
      <c r="A3185" s="97" t="s">
        <v>496</v>
      </c>
      <c r="B3185" s="97" t="s">
        <v>497</v>
      </c>
      <c r="C3185" s="106">
        <v>4.56</v>
      </c>
      <c r="D3185" s="106">
        <v>0</v>
      </c>
      <c r="E3185" s="106">
        <v>4.56</v>
      </c>
    </row>
    <row r="3186" ht="15" hidden="1" spans="1:5">
      <c r="A3186" s="97" t="s">
        <v>496</v>
      </c>
      <c r="B3186" s="97" t="s">
        <v>497</v>
      </c>
      <c r="C3186" s="106">
        <v>9.12</v>
      </c>
      <c r="D3186" s="106">
        <v>0</v>
      </c>
      <c r="E3186" s="106">
        <v>9.12</v>
      </c>
    </row>
    <row r="3187" ht="15" hidden="1" spans="1:5">
      <c r="A3187" s="97" t="s">
        <v>496</v>
      </c>
      <c r="B3187" s="97" t="s">
        <v>497</v>
      </c>
      <c r="C3187" s="106">
        <v>2.28</v>
      </c>
      <c r="D3187" s="106">
        <v>0</v>
      </c>
      <c r="E3187" s="106">
        <v>2.28</v>
      </c>
    </row>
    <row r="3188" ht="15" hidden="1" spans="1:5">
      <c r="A3188" s="97" t="s">
        <v>496</v>
      </c>
      <c r="B3188" s="97" t="s">
        <v>497</v>
      </c>
      <c r="C3188" s="106">
        <v>6.84</v>
      </c>
      <c r="D3188" s="106">
        <v>0</v>
      </c>
      <c r="E3188" s="106">
        <v>6.84</v>
      </c>
    </row>
    <row r="3189" ht="15" hidden="1" spans="1:5">
      <c r="A3189" s="97" t="s">
        <v>496</v>
      </c>
      <c r="B3189" s="97" t="s">
        <v>497</v>
      </c>
      <c r="C3189" s="106">
        <v>9.12</v>
      </c>
      <c r="D3189" s="106">
        <v>0</v>
      </c>
      <c r="E3189" s="106">
        <v>9.12</v>
      </c>
    </row>
    <row r="3190" ht="15" hidden="1" spans="1:5">
      <c r="A3190" s="97" t="s">
        <v>496</v>
      </c>
      <c r="B3190" s="97" t="s">
        <v>497</v>
      </c>
      <c r="C3190" s="106">
        <v>4.56</v>
      </c>
      <c r="D3190" s="106">
        <v>0</v>
      </c>
      <c r="E3190" s="106">
        <v>4.56</v>
      </c>
    </row>
    <row r="3191" ht="15" hidden="1" spans="1:5">
      <c r="A3191" s="97" t="s">
        <v>496</v>
      </c>
      <c r="B3191" s="97" t="s">
        <v>497</v>
      </c>
      <c r="C3191" s="106">
        <v>2.28</v>
      </c>
      <c r="D3191" s="106">
        <v>0</v>
      </c>
      <c r="E3191" s="106">
        <v>2.28</v>
      </c>
    </row>
    <row r="3192" ht="15" hidden="1" spans="1:5">
      <c r="A3192" s="97" t="s">
        <v>496</v>
      </c>
      <c r="B3192" s="97" t="s">
        <v>497</v>
      </c>
      <c r="C3192" s="106">
        <v>4.56</v>
      </c>
      <c r="D3192" s="106">
        <v>0</v>
      </c>
      <c r="E3192" s="106">
        <v>4.56</v>
      </c>
    </row>
    <row r="3193" ht="15" hidden="1" spans="1:5">
      <c r="A3193" s="97" t="s">
        <v>496</v>
      </c>
      <c r="B3193" s="97" t="s">
        <v>497</v>
      </c>
      <c r="C3193" s="106">
        <v>4.56</v>
      </c>
      <c r="D3193" s="106">
        <v>0</v>
      </c>
      <c r="E3193" s="106">
        <v>4.56</v>
      </c>
    </row>
    <row r="3194" ht="15" hidden="1" spans="1:5">
      <c r="A3194" s="97" t="s">
        <v>496</v>
      </c>
      <c r="B3194" s="97" t="s">
        <v>497</v>
      </c>
      <c r="C3194" s="106">
        <v>2.28</v>
      </c>
      <c r="D3194" s="106">
        <v>0</v>
      </c>
      <c r="E3194" s="106">
        <v>2.28</v>
      </c>
    </row>
    <row r="3195" ht="15" hidden="1" spans="1:5">
      <c r="A3195" s="97" t="s">
        <v>496</v>
      </c>
      <c r="B3195" s="97" t="s">
        <v>497</v>
      </c>
      <c r="C3195" s="106">
        <v>2.28</v>
      </c>
      <c r="D3195" s="106">
        <v>0</v>
      </c>
      <c r="E3195" s="106">
        <v>2.28</v>
      </c>
    </row>
    <row r="3196" ht="15" hidden="1" spans="1:5">
      <c r="A3196" s="97" t="s">
        <v>496</v>
      </c>
      <c r="B3196" s="97" t="s">
        <v>497</v>
      </c>
      <c r="C3196" s="106">
        <v>4.56</v>
      </c>
      <c r="D3196" s="106">
        <v>0</v>
      </c>
      <c r="E3196" s="106">
        <v>4.56</v>
      </c>
    </row>
    <row r="3197" ht="15" hidden="1" spans="1:5">
      <c r="A3197" s="97" t="s">
        <v>496</v>
      </c>
      <c r="B3197" s="97" t="s">
        <v>497</v>
      </c>
      <c r="C3197" s="106">
        <v>2.28</v>
      </c>
      <c r="D3197" s="106">
        <v>0</v>
      </c>
      <c r="E3197" s="106">
        <v>2.28</v>
      </c>
    </row>
    <row r="3198" ht="15" hidden="1" spans="1:5">
      <c r="A3198" s="97" t="s">
        <v>496</v>
      </c>
      <c r="B3198" s="97" t="s">
        <v>497</v>
      </c>
      <c r="C3198" s="106">
        <v>27.36</v>
      </c>
      <c r="D3198" s="106">
        <v>0</v>
      </c>
      <c r="E3198" s="106">
        <v>27.36</v>
      </c>
    </row>
    <row r="3199" ht="15" hidden="1" spans="1:5">
      <c r="A3199" s="97" t="s">
        <v>496</v>
      </c>
      <c r="B3199" s="97" t="s">
        <v>497</v>
      </c>
      <c r="C3199" s="106">
        <v>2.28</v>
      </c>
      <c r="D3199" s="106">
        <v>0</v>
      </c>
      <c r="E3199" s="106">
        <v>2.28</v>
      </c>
    </row>
    <row r="3200" ht="15" hidden="1" spans="1:5">
      <c r="A3200" s="97" t="s">
        <v>496</v>
      </c>
      <c r="B3200" s="97" t="s">
        <v>497</v>
      </c>
      <c r="C3200" s="106">
        <v>2.28</v>
      </c>
      <c r="D3200" s="106">
        <v>0</v>
      </c>
      <c r="E3200" s="106">
        <v>2.28</v>
      </c>
    </row>
    <row r="3201" ht="15" hidden="1" spans="1:5">
      <c r="A3201" s="97" t="s">
        <v>496</v>
      </c>
      <c r="B3201" s="97" t="s">
        <v>497</v>
      </c>
      <c r="C3201" s="106">
        <v>2.28</v>
      </c>
      <c r="D3201" s="106">
        <v>0</v>
      </c>
      <c r="E3201" s="106">
        <v>2.28</v>
      </c>
    </row>
    <row r="3202" ht="15" hidden="1" spans="1:5">
      <c r="A3202" s="97" t="s">
        <v>496</v>
      </c>
      <c r="B3202" s="97" t="s">
        <v>497</v>
      </c>
      <c r="C3202" s="106">
        <v>2.28</v>
      </c>
      <c r="D3202" s="106">
        <v>0</v>
      </c>
      <c r="E3202" s="106">
        <v>2.28</v>
      </c>
    </row>
    <row r="3203" ht="15" hidden="1" spans="1:5">
      <c r="A3203" s="97" t="s">
        <v>496</v>
      </c>
      <c r="B3203" s="97" t="s">
        <v>497</v>
      </c>
      <c r="C3203" s="106">
        <v>9.12</v>
      </c>
      <c r="D3203" s="106">
        <v>0</v>
      </c>
      <c r="E3203" s="106">
        <v>9.12</v>
      </c>
    </row>
    <row r="3204" ht="15" hidden="1" spans="1:5">
      <c r="A3204" s="97" t="s">
        <v>496</v>
      </c>
      <c r="B3204" s="97" t="s">
        <v>497</v>
      </c>
      <c r="C3204" s="106">
        <v>2.28</v>
      </c>
      <c r="D3204" s="106">
        <v>0</v>
      </c>
      <c r="E3204" s="106">
        <v>2.28</v>
      </c>
    </row>
    <row r="3205" ht="15" hidden="1" spans="1:5">
      <c r="A3205" s="97" t="s">
        <v>496</v>
      </c>
      <c r="B3205" s="97" t="s">
        <v>497</v>
      </c>
      <c r="C3205" s="106">
        <v>6.84</v>
      </c>
      <c r="D3205" s="106">
        <v>0</v>
      </c>
      <c r="E3205" s="106">
        <v>6.84</v>
      </c>
    </row>
    <row r="3206" ht="15" hidden="1" spans="1:5">
      <c r="A3206" s="97" t="s">
        <v>496</v>
      </c>
      <c r="B3206" s="97" t="s">
        <v>497</v>
      </c>
      <c r="C3206" s="106">
        <v>2.28</v>
      </c>
      <c r="D3206" s="106">
        <v>0</v>
      </c>
      <c r="E3206" s="106">
        <v>2.28</v>
      </c>
    </row>
    <row r="3207" ht="15" hidden="1" spans="1:5">
      <c r="A3207" s="97" t="s">
        <v>496</v>
      </c>
      <c r="B3207" s="97" t="s">
        <v>497</v>
      </c>
      <c r="C3207" s="106">
        <v>2.28</v>
      </c>
      <c r="D3207" s="106">
        <v>0</v>
      </c>
      <c r="E3207" s="106">
        <v>2.28</v>
      </c>
    </row>
    <row r="3208" ht="15" hidden="1" spans="1:5">
      <c r="A3208" s="97" t="s">
        <v>496</v>
      </c>
      <c r="B3208" s="97" t="s">
        <v>497</v>
      </c>
      <c r="C3208" s="106">
        <v>4.56</v>
      </c>
      <c r="D3208" s="106">
        <v>0</v>
      </c>
      <c r="E3208" s="106">
        <v>4.56</v>
      </c>
    </row>
    <row r="3209" ht="15" hidden="1" spans="1:5">
      <c r="A3209" s="97" t="s">
        <v>496</v>
      </c>
      <c r="B3209" s="97" t="s">
        <v>497</v>
      </c>
      <c r="C3209" s="106">
        <v>2.28</v>
      </c>
      <c r="D3209" s="106">
        <v>0</v>
      </c>
      <c r="E3209" s="106">
        <v>2.28</v>
      </c>
    </row>
    <row r="3210" ht="15" hidden="1" spans="1:5">
      <c r="A3210" s="97" t="s">
        <v>496</v>
      </c>
      <c r="B3210" s="97" t="s">
        <v>497</v>
      </c>
      <c r="C3210" s="106">
        <v>2.28</v>
      </c>
      <c r="D3210" s="106">
        <v>0</v>
      </c>
      <c r="E3210" s="106">
        <v>2.28</v>
      </c>
    </row>
    <row r="3211" ht="15" hidden="1" spans="1:5">
      <c r="A3211" s="97" t="s">
        <v>496</v>
      </c>
      <c r="B3211" s="97" t="s">
        <v>497</v>
      </c>
      <c r="C3211" s="106">
        <v>2.28</v>
      </c>
      <c r="D3211" s="106">
        <v>0</v>
      </c>
      <c r="E3211" s="106">
        <v>2.28</v>
      </c>
    </row>
    <row r="3212" ht="15" hidden="1" spans="1:5">
      <c r="A3212" s="97" t="s">
        <v>496</v>
      </c>
      <c r="B3212" s="97" t="s">
        <v>497</v>
      </c>
      <c r="C3212" s="106">
        <v>2.28</v>
      </c>
      <c r="D3212" s="106">
        <v>0</v>
      </c>
      <c r="E3212" s="106">
        <v>2.28</v>
      </c>
    </row>
    <row r="3213" ht="15" hidden="1" spans="1:5">
      <c r="A3213" s="97" t="s">
        <v>496</v>
      </c>
      <c r="B3213" s="97" t="s">
        <v>497</v>
      </c>
      <c r="C3213" s="106">
        <v>2.28</v>
      </c>
      <c r="D3213" s="106">
        <v>0</v>
      </c>
      <c r="E3213" s="106">
        <v>2.28</v>
      </c>
    </row>
    <row r="3214" ht="15" hidden="1" spans="1:5">
      <c r="A3214" s="97" t="s">
        <v>496</v>
      </c>
      <c r="B3214" s="97" t="s">
        <v>497</v>
      </c>
      <c r="C3214" s="106">
        <v>2.28</v>
      </c>
      <c r="D3214" s="106">
        <v>0</v>
      </c>
      <c r="E3214" s="106">
        <v>2.28</v>
      </c>
    </row>
    <row r="3215" ht="15" hidden="1" spans="1:5">
      <c r="A3215" s="97" t="s">
        <v>496</v>
      </c>
      <c r="B3215" s="97" t="s">
        <v>497</v>
      </c>
      <c r="C3215" s="106">
        <v>2.28</v>
      </c>
      <c r="D3215" s="106">
        <v>0</v>
      </c>
      <c r="E3215" s="106">
        <v>2.28</v>
      </c>
    </row>
    <row r="3216" ht="15" hidden="1" spans="1:5">
      <c r="A3216" s="97" t="s">
        <v>496</v>
      </c>
      <c r="B3216" s="97" t="s">
        <v>497</v>
      </c>
      <c r="C3216" s="106">
        <v>2.28</v>
      </c>
      <c r="D3216" s="106">
        <v>0</v>
      </c>
      <c r="E3216" s="106">
        <v>2.28</v>
      </c>
    </row>
    <row r="3217" ht="15" hidden="1" spans="1:5">
      <c r="A3217" s="97" t="s">
        <v>496</v>
      </c>
      <c r="B3217" s="97" t="s">
        <v>497</v>
      </c>
      <c r="C3217" s="106">
        <v>2.28</v>
      </c>
      <c r="D3217" s="106">
        <v>0</v>
      </c>
      <c r="E3217" s="106">
        <v>2.28</v>
      </c>
    </row>
    <row r="3218" ht="15" hidden="1" spans="1:5">
      <c r="A3218" s="97" t="s">
        <v>496</v>
      </c>
      <c r="B3218" s="97" t="s">
        <v>497</v>
      </c>
      <c r="C3218" s="106">
        <v>2.28</v>
      </c>
      <c r="D3218" s="106">
        <v>0</v>
      </c>
      <c r="E3218" s="106">
        <v>2.28</v>
      </c>
    </row>
    <row r="3219" ht="15" hidden="1" spans="1:5">
      <c r="A3219" s="97" t="s">
        <v>496</v>
      </c>
      <c r="B3219" s="97" t="s">
        <v>497</v>
      </c>
      <c r="C3219" s="106">
        <v>2.28</v>
      </c>
      <c r="D3219" s="106">
        <v>0</v>
      </c>
      <c r="E3219" s="106">
        <v>2.28</v>
      </c>
    </row>
    <row r="3220" ht="15" hidden="1" spans="1:5">
      <c r="A3220" s="97" t="s">
        <v>496</v>
      </c>
      <c r="B3220" s="97" t="s">
        <v>497</v>
      </c>
      <c r="C3220" s="106">
        <v>2.28</v>
      </c>
      <c r="D3220" s="106">
        <v>0</v>
      </c>
      <c r="E3220" s="106">
        <v>2.28</v>
      </c>
    </row>
    <row r="3221" ht="15" hidden="1" spans="1:5">
      <c r="A3221" s="97" t="s">
        <v>496</v>
      </c>
      <c r="B3221" s="97" t="s">
        <v>497</v>
      </c>
      <c r="C3221" s="106">
        <v>2.28</v>
      </c>
      <c r="D3221" s="106">
        <v>0</v>
      </c>
      <c r="E3221" s="106">
        <v>2.28</v>
      </c>
    </row>
    <row r="3222" ht="15" hidden="1" spans="1:5">
      <c r="A3222" s="97" t="s">
        <v>496</v>
      </c>
      <c r="B3222" s="97" t="s">
        <v>497</v>
      </c>
      <c r="C3222" s="106">
        <v>4.56</v>
      </c>
      <c r="D3222" s="106">
        <v>0</v>
      </c>
      <c r="E3222" s="106">
        <v>4.56</v>
      </c>
    </row>
    <row r="3223" ht="15" hidden="1" spans="1:5">
      <c r="A3223" s="97" t="s">
        <v>496</v>
      </c>
      <c r="B3223" s="97" t="s">
        <v>497</v>
      </c>
      <c r="C3223" s="106">
        <v>2.28</v>
      </c>
      <c r="D3223" s="106">
        <v>0</v>
      </c>
      <c r="E3223" s="106">
        <v>2.28</v>
      </c>
    </row>
    <row r="3224" ht="15" hidden="1" spans="1:5">
      <c r="A3224" s="97" t="s">
        <v>496</v>
      </c>
      <c r="B3224" s="97" t="s">
        <v>497</v>
      </c>
      <c r="C3224" s="106">
        <v>4.56</v>
      </c>
      <c r="D3224" s="106">
        <v>0</v>
      </c>
      <c r="E3224" s="106">
        <v>4.56</v>
      </c>
    </row>
    <row r="3225" ht="15" hidden="1" spans="1:5">
      <c r="A3225" s="97" t="s">
        <v>496</v>
      </c>
      <c r="B3225" s="97" t="s">
        <v>497</v>
      </c>
      <c r="C3225" s="106">
        <v>4.56</v>
      </c>
      <c r="D3225" s="106">
        <v>0</v>
      </c>
      <c r="E3225" s="106">
        <v>4.56</v>
      </c>
    </row>
    <row r="3226" ht="15" hidden="1" spans="1:5">
      <c r="A3226" s="97" t="s">
        <v>496</v>
      </c>
      <c r="B3226" s="97" t="s">
        <v>497</v>
      </c>
      <c r="C3226" s="106">
        <v>4.56</v>
      </c>
      <c r="D3226" s="106">
        <v>0</v>
      </c>
      <c r="E3226" s="106">
        <v>4.56</v>
      </c>
    </row>
    <row r="3227" ht="15" hidden="1" spans="1:5">
      <c r="A3227" s="97" t="s">
        <v>496</v>
      </c>
      <c r="B3227" s="97" t="s">
        <v>497</v>
      </c>
      <c r="C3227" s="106">
        <v>2.28</v>
      </c>
      <c r="D3227" s="106">
        <v>0</v>
      </c>
      <c r="E3227" s="106">
        <v>2.28</v>
      </c>
    </row>
    <row r="3228" ht="15" hidden="1" spans="1:5">
      <c r="A3228" s="97" t="s">
        <v>496</v>
      </c>
      <c r="B3228" s="97" t="s">
        <v>497</v>
      </c>
      <c r="C3228" s="106">
        <v>4.56</v>
      </c>
      <c r="D3228" s="106">
        <v>0</v>
      </c>
      <c r="E3228" s="106">
        <v>4.56</v>
      </c>
    </row>
    <row r="3229" ht="15" hidden="1" spans="1:5">
      <c r="A3229" s="97" t="s">
        <v>496</v>
      </c>
      <c r="B3229" s="97" t="s">
        <v>497</v>
      </c>
      <c r="C3229" s="106">
        <v>4.56</v>
      </c>
      <c r="D3229" s="106">
        <v>0</v>
      </c>
      <c r="E3229" s="106">
        <v>4.56</v>
      </c>
    </row>
    <row r="3230" ht="15" hidden="1" spans="1:5">
      <c r="A3230" s="97" t="s">
        <v>496</v>
      </c>
      <c r="B3230" s="97" t="s">
        <v>497</v>
      </c>
      <c r="C3230" s="106">
        <v>4.56</v>
      </c>
      <c r="D3230" s="106">
        <v>0</v>
      </c>
      <c r="E3230" s="106">
        <v>4.56</v>
      </c>
    </row>
    <row r="3231" ht="15" hidden="1" spans="1:5">
      <c r="A3231" s="97" t="s">
        <v>496</v>
      </c>
      <c r="B3231" s="97" t="s">
        <v>497</v>
      </c>
      <c r="C3231" s="106">
        <v>4.56</v>
      </c>
      <c r="D3231" s="106">
        <v>0</v>
      </c>
      <c r="E3231" s="106">
        <v>4.56</v>
      </c>
    </row>
    <row r="3232" ht="15" hidden="1" spans="1:5">
      <c r="A3232" s="97" t="s">
        <v>496</v>
      </c>
      <c r="B3232" s="97" t="s">
        <v>497</v>
      </c>
      <c r="C3232" s="106">
        <v>4.56</v>
      </c>
      <c r="D3232" s="106">
        <v>0</v>
      </c>
      <c r="E3232" s="106">
        <v>4.56</v>
      </c>
    </row>
    <row r="3233" ht="15" hidden="1" spans="1:5">
      <c r="A3233" s="97" t="s">
        <v>496</v>
      </c>
      <c r="B3233" s="97" t="s">
        <v>497</v>
      </c>
      <c r="C3233" s="106">
        <v>4.56</v>
      </c>
      <c r="D3233" s="106">
        <v>0</v>
      </c>
      <c r="E3233" s="106">
        <v>4.56</v>
      </c>
    </row>
    <row r="3234" ht="15" hidden="1" spans="1:5">
      <c r="A3234" s="97" t="s">
        <v>496</v>
      </c>
      <c r="B3234" s="97" t="s">
        <v>497</v>
      </c>
      <c r="C3234" s="106">
        <v>4.56</v>
      </c>
      <c r="D3234" s="106">
        <v>0</v>
      </c>
      <c r="E3234" s="106">
        <v>4.56</v>
      </c>
    </row>
    <row r="3235" ht="15" hidden="1" spans="1:5">
      <c r="A3235" s="97" t="s">
        <v>496</v>
      </c>
      <c r="B3235" s="97" t="s">
        <v>497</v>
      </c>
      <c r="C3235" s="106">
        <v>4.56</v>
      </c>
      <c r="D3235" s="106">
        <v>0</v>
      </c>
      <c r="E3235" s="106">
        <v>4.56</v>
      </c>
    </row>
    <row r="3236" ht="28.5" customHeight="1" spans="1:5">
      <c r="A3236" s="97" t="s">
        <v>498</v>
      </c>
      <c r="B3236" s="97" t="s">
        <v>499</v>
      </c>
      <c r="C3236" s="106">
        <f>SUM(C3237,C3238,C3239,C3240,C3241,C3242,C3243,C3244,C3245,C3246,C3247,C3248,C3249,C3250,C3251,C3252,C3253,C3254,C3255,C3256,C3257,C3258,C3259,C3260,C3261,C3262,C3263,C3264,C3265,C3266,C3267,C3268,C3269,C3270,C3271,C3272,C3273,C3274,C3275,C3276,C3277,C3278,C3279,C3280,C3281,C3282,C3283,C3284,C3285,C3286,C3287,C3288,C3289,C3290,C3291,C3292,C3293,C3294,C3295,C3296,C3297,C3298,C3299,C3300,C3301,C3302,C3303,C3304,C3305,C3306,C3307,C3308,C3309,C3310,C3311,C3312,C3313,C3314,C3315,C3316,C3317,C3318,C3319,C3320,C3321,C3322,C3323,C3324,C3325,C3326,C3327,C3328,C3329,C3330,C3331,C3332,C3333,C3334,C3335,C3336)</f>
        <v>677.75</v>
      </c>
      <c r="D3236" s="106">
        <f>SUM(D3237,D3238,D3239,D3240,D3241,D3242,D3243,D3244,D3245,D3246,D3247,D3248,D3249,D3250,D3251,D3252,D3253,D3254,D3255,D3256,D3257,D3258,D3259,D3260,D3261,D3262,D3263,D3264,D3265,D3266,D3267,D3268,D3269,D3270,D3271,D3272,D3273,D3274,D3275,D3276,D3277,D3278,D3279,D3280,D3281,D3282,D3283,D3284,D3285,D3286,D3287,D3288,D3289,D3290,D3291,D3292,D3293,D3294,D3295,D3296,D3297,D3298,D3299,D3300,D3301,D3302,D3303,D3304,D3305,D3306,D3307,D3308,D3309,D3310,D3311,D3312,D3313,D3314,D3315,D3316,D3317,D3318,D3319,D3320,D3321,D3322,D3323,D3324,D3325,D3326,D3327,D3328,D3329,D3330,D3331,D3332,D3333,D3334,D3335,D3336)</f>
        <v>0</v>
      </c>
      <c r="E3236" s="106">
        <f>SUM(E3237,E3238,E3239,E3240,E3241,E3242,E3243,E3244,E3245,E3246,E3247,E3248,E3249,E3250,E3251,E3252,E3253,E3254,E3255,E3256,E3257,E3258,E3259,E3260,E3261,E3262,E3263,E3264,E3265,E3266,E3267,E3268,E3269,E3270,E3271,E3272,E3273,E3274,E3275,E3276,E3277,E3278,E3279,E3280,E3281,E3282,E3283,E3284,E3285,E3286,E3287,E3288,E3289,E3290,E3291,E3292,E3293,E3294,E3295,E3296,E3297,E3298,E3299,E3300,E3301,E3302,E3303,E3304,E3305,E3306,E3307,E3308,E3309,E3310,E3311,E3312,E3313,E3314,E3315,E3316,E3317,E3318,E3319,E3320,E3321,E3322,E3323,E3324,E3325,E3326,E3327,E3328,E3329,E3330,E3331,E3332,E3333,E3334,E3335,E3336)</f>
        <v>677.75</v>
      </c>
    </row>
    <row r="3237" ht="15" hidden="1" spans="1:5">
      <c r="A3237" s="97" t="s">
        <v>498</v>
      </c>
      <c r="B3237" s="97" t="s">
        <v>499</v>
      </c>
      <c r="C3237" s="106">
        <v>13.2</v>
      </c>
      <c r="D3237" s="106">
        <v>0</v>
      </c>
      <c r="E3237" s="106">
        <v>13.2</v>
      </c>
    </row>
    <row r="3238" ht="15" hidden="1" spans="1:5">
      <c r="A3238" s="97" t="s">
        <v>498</v>
      </c>
      <c r="B3238" s="97" t="s">
        <v>499</v>
      </c>
      <c r="C3238" s="106">
        <v>0.6948</v>
      </c>
      <c r="D3238" s="106">
        <v>0</v>
      </c>
      <c r="E3238" s="106">
        <v>0.6948</v>
      </c>
    </row>
    <row r="3239" ht="15" hidden="1" spans="1:5">
      <c r="A3239" s="97" t="s">
        <v>498</v>
      </c>
      <c r="B3239" s="97" t="s">
        <v>499</v>
      </c>
      <c r="C3239" s="106">
        <v>1.0838</v>
      </c>
      <c r="D3239" s="106">
        <v>0</v>
      </c>
      <c r="E3239" s="106">
        <v>1.0838</v>
      </c>
    </row>
    <row r="3240" ht="15" hidden="1" spans="1:5">
      <c r="A3240" s="97" t="s">
        <v>498</v>
      </c>
      <c r="B3240" s="97" t="s">
        <v>499</v>
      </c>
      <c r="C3240" s="106">
        <v>20.592</v>
      </c>
      <c r="D3240" s="106">
        <v>0</v>
      </c>
      <c r="E3240" s="106">
        <v>20.592</v>
      </c>
    </row>
    <row r="3241" ht="15" hidden="1" spans="1:5">
      <c r="A3241" s="97" t="s">
        <v>498</v>
      </c>
      <c r="B3241" s="97" t="s">
        <v>499</v>
      </c>
      <c r="C3241" s="106">
        <v>0.7384</v>
      </c>
      <c r="D3241" s="106">
        <v>0</v>
      </c>
      <c r="E3241" s="106">
        <v>0.7384</v>
      </c>
    </row>
    <row r="3242" ht="15" hidden="1" spans="1:5">
      <c r="A3242" s="97" t="s">
        <v>498</v>
      </c>
      <c r="B3242" s="97" t="s">
        <v>499</v>
      </c>
      <c r="C3242" s="106">
        <v>14.028</v>
      </c>
      <c r="D3242" s="106">
        <v>0</v>
      </c>
      <c r="E3242" s="106">
        <v>14.028</v>
      </c>
    </row>
    <row r="3243" ht="15" hidden="1" spans="1:5">
      <c r="A3243" s="97" t="s">
        <v>498</v>
      </c>
      <c r="B3243" s="97" t="s">
        <v>499</v>
      </c>
      <c r="C3243" s="106">
        <v>19.86</v>
      </c>
      <c r="D3243" s="106">
        <v>0</v>
      </c>
      <c r="E3243" s="106">
        <v>19.86</v>
      </c>
    </row>
    <row r="3244" ht="15" hidden="1" spans="1:5">
      <c r="A3244" s="97" t="s">
        <v>498</v>
      </c>
      <c r="B3244" s="97" t="s">
        <v>499</v>
      </c>
      <c r="C3244" s="106">
        <v>1.0453</v>
      </c>
      <c r="D3244" s="106">
        <v>0</v>
      </c>
      <c r="E3244" s="106">
        <v>1.0453</v>
      </c>
    </row>
    <row r="3245" ht="15" hidden="1" spans="1:5">
      <c r="A3245" s="97" t="s">
        <v>498</v>
      </c>
      <c r="B3245" s="97" t="s">
        <v>499</v>
      </c>
      <c r="C3245" s="106">
        <v>11.448</v>
      </c>
      <c r="D3245" s="106">
        <v>0</v>
      </c>
      <c r="E3245" s="106">
        <v>11.448</v>
      </c>
    </row>
    <row r="3246" ht="15" hidden="1" spans="1:5">
      <c r="A3246" s="97" t="s">
        <v>498</v>
      </c>
      <c r="B3246" s="97" t="s">
        <v>499</v>
      </c>
      <c r="C3246" s="106">
        <v>0.6026</v>
      </c>
      <c r="D3246" s="106">
        <v>0</v>
      </c>
      <c r="E3246" s="106">
        <v>0.6026</v>
      </c>
    </row>
    <row r="3247" ht="15" hidden="1" spans="1:5">
      <c r="A3247" s="97" t="s">
        <v>498</v>
      </c>
      <c r="B3247" s="97" t="s">
        <v>499</v>
      </c>
      <c r="C3247" s="106">
        <v>9.624</v>
      </c>
      <c r="D3247" s="106">
        <v>0</v>
      </c>
      <c r="E3247" s="106">
        <v>9.624</v>
      </c>
    </row>
    <row r="3248" ht="15" hidden="1" spans="1:5">
      <c r="A3248" s="97" t="s">
        <v>498</v>
      </c>
      <c r="B3248" s="97" t="s">
        <v>499</v>
      </c>
      <c r="C3248" s="106">
        <v>0.5066</v>
      </c>
      <c r="D3248" s="106">
        <v>0</v>
      </c>
      <c r="E3248" s="106">
        <v>0.5066</v>
      </c>
    </row>
    <row r="3249" ht="15" hidden="1" spans="1:5">
      <c r="A3249" s="97" t="s">
        <v>498</v>
      </c>
      <c r="B3249" s="97" t="s">
        <v>499</v>
      </c>
      <c r="C3249" s="106">
        <v>0.5773</v>
      </c>
      <c r="D3249" s="106">
        <v>0</v>
      </c>
      <c r="E3249" s="106">
        <v>0.5773</v>
      </c>
    </row>
    <row r="3250" ht="15" hidden="1" spans="1:5">
      <c r="A3250" s="97" t="s">
        <v>498</v>
      </c>
      <c r="B3250" s="97" t="s">
        <v>499</v>
      </c>
      <c r="C3250" s="106">
        <v>10.968</v>
      </c>
      <c r="D3250" s="106">
        <v>0</v>
      </c>
      <c r="E3250" s="106">
        <v>10.968</v>
      </c>
    </row>
    <row r="3251" ht="15" hidden="1" spans="1:5">
      <c r="A3251" s="97" t="s">
        <v>498</v>
      </c>
      <c r="B3251" s="97" t="s">
        <v>499</v>
      </c>
      <c r="C3251" s="106">
        <v>28.32</v>
      </c>
      <c r="D3251" s="106">
        <v>0</v>
      </c>
      <c r="E3251" s="106">
        <v>28.32</v>
      </c>
    </row>
    <row r="3252" ht="15" hidden="1" spans="1:5">
      <c r="A3252" s="97" t="s">
        <v>498</v>
      </c>
      <c r="B3252" s="97" t="s">
        <v>499</v>
      </c>
      <c r="C3252" s="106">
        <v>1.4906</v>
      </c>
      <c r="D3252" s="106">
        <v>0</v>
      </c>
      <c r="E3252" s="106">
        <v>1.4906</v>
      </c>
    </row>
    <row r="3253" ht="15" hidden="1" spans="1:5">
      <c r="A3253" s="97" t="s">
        <v>498</v>
      </c>
      <c r="B3253" s="97" t="s">
        <v>499</v>
      </c>
      <c r="C3253" s="106">
        <v>5.544</v>
      </c>
      <c r="D3253" s="106">
        <v>0</v>
      </c>
      <c r="E3253" s="106">
        <v>5.544</v>
      </c>
    </row>
    <row r="3254" ht="15" hidden="1" spans="1:5">
      <c r="A3254" s="97" t="s">
        <v>498</v>
      </c>
      <c r="B3254" s="97" t="s">
        <v>499</v>
      </c>
      <c r="C3254" s="106">
        <v>0.2918</v>
      </c>
      <c r="D3254" s="106">
        <v>0</v>
      </c>
      <c r="E3254" s="106">
        <v>0.2918</v>
      </c>
    </row>
    <row r="3255" ht="15" hidden="1" spans="1:5">
      <c r="A3255" s="97" t="s">
        <v>498</v>
      </c>
      <c r="B3255" s="97" t="s">
        <v>499</v>
      </c>
      <c r="C3255" s="106">
        <v>0.7276</v>
      </c>
      <c r="D3255" s="106">
        <v>0</v>
      </c>
      <c r="E3255" s="106">
        <v>0.7276</v>
      </c>
    </row>
    <row r="3256" ht="15" hidden="1" spans="1:5">
      <c r="A3256" s="97" t="s">
        <v>498</v>
      </c>
      <c r="B3256" s="97" t="s">
        <v>499</v>
      </c>
      <c r="C3256" s="106">
        <v>13.824</v>
      </c>
      <c r="D3256" s="106">
        <v>0</v>
      </c>
      <c r="E3256" s="106">
        <v>13.824</v>
      </c>
    </row>
    <row r="3257" ht="15" hidden="1" spans="1:5">
      <c r="A3257" s="97" t="s">
        <v>498</v>
      </c>
      <c r="B3257" s="97" t="s">
        <v>499</v>
      </c>
      <c r="C3257" s="106">
        <v>8.004</v>
      </c>
      <c r="D3257" s="106">
        <v>0</v>
      </c>
      <c r="E3257" s="106">
        <v>8.004</v>
      </c>
    </row>
    <row r="3258" ht="15" hidden="1" spans="1:5">
      <c r="A3258" s="97" t="s">
        <v>498</v>
      </c>
      <c r="B3258" s="97" t="s">
        <v>499</v>
      </c>
      <c r="C3258" s="106">
        <v>0.4213</v>
      </c>
      <c r="D3258" s="106">
        <v>0</v>
      </c>
      <c r="E3258" s="106">
        <v>0.4213</v>
      </c>
    </row>
    <row r="3259" ht="15" hidden="1" spans="1:5">
      <c r="A3259" s="97" t="s">
        <v>498</v>
      </c>
      <c r="B3259" s="97" t="s">
        <v>499</v>
      </c>
      <c r="C3259" s="106">
        <v>162.24</v>
      </c>
      <c r="D3259" s="106">
        <v>0</v>
      </c>
      <c r="E3259" s="106">
        <v>162.24</v>
      </c>
    </row>
    <row r="3260" ht="15" hidden="1" spans="1:5">
      <c r="A3260" s="97" t="s">
        <v>498</v>
      </c>
      <c r="B3260" s="97" t="s">
        <v>499</v>
      </c>
      <c r="C3260" s="106">
        <v>8.539</v>
      </c>
      <c r="D3260" s="106">
        <v>0</v>
      </c>
      <c r="E3260" s="106">
        <v>8.539</v>
      </c>
    </row>
    <row r="3261" ht="15" hidden="1" spans="1:5">
      <c r="A3261" s="97" t="s">
        <v>498</v>
      </c>
      <c r="B3261" s="97" t="s">
        <v>499</v>
      </c>
      <c r="C3261" s="106">
        <v>5.1</v>
      </c>
      <c r="D3261" s="106">
        <v>0</v>
      </c>
      <c r="E3261" s="106">
        <v>5.1</v>
      </c>
    </row>
    <row r="3262" ht="15" hidden="1" spans="1:5">
      <c r="A3262" s="97" t="s">
        <v>498</v>
      </c>
      <c r="B3262" s="97" t="s">
        <v>499</v>
      </c>
      <c r="C3262" s="106">
        <v>0.2685</v>
      </c>
      <c r="D3262" s="106">
        <v>0</v>
      </c>
      <c r="E3262" s="106">
        <v>0.2685</v>
      </c>
    </row>
    <row r="3263" ht="15" hidden="1" spans="1:5">
      <c r="A3263" s="97" t="s">
        <v>498</v>
      </c>
      <c r="B3263" s="97" t="s">
        <v>499</v>
      </c>
      <c r="C3263" s="106">
        <v>0.1864</v>
      </c>
      <c r="D3263" s="106">
        <v>0</v>
      </c>
      <c r="E3263" s="106">
        <v>0.1864</v>
      </c>
    </row>
    <row r="3264" ht="15" hidden="1" spans="1:5">
      <c r="A3264" s="97" t="s">
        <v>498</v>
      </c>
      <c r="B3264" s="97" t="s">
        <v>499</v>
      </c>
      <c r="C3264" s="106">
        <v>3.54</v>
      </c>
      <c r="D3264" s="106">
        <v>0</v>
      </c>
      <c r="E3264" s="106">
        <v>3.54</v>
      </c>
    </row>
    <row r="3265" ht="15" hidden="1" spans="1:5">
      <c r="A3265" s="97" t="s">
        <v>498</v>
      </c>
      <c r="B3265" s="97" t="s">
        <v>499</v>
      </c>
      <c r="C3265" s="106">
        <v>2.58</v>
      </c>
      <c r="D3265" s="106">
        <v>0</v>
      </c>
      <c r="E3265" s="106">
        <v>2.58</v>
      </c>
    </row>
    <row r="3266" ht="15" hidden="1" spans="1:5">
      <c r="A3266" s="97" t="s">
        <v>498</v>
      </c>
      <c r="B3266" s="97" t="s">
        <v>499</v>
      </c>
      <c r="C3266" s="106">
        <v>0.1358</v>
      </c>
      <c r="D3266" s="106">
        <v>0</v>
      </c>
      <c r="E3266" s="106">
        <v>0.1358</v>
      </c>
    </row>
    <row r="3267" ht="15" hidden="1" spans="1:5">
      <c r="A3267" s="97" t="s">
        <v>498</v>
      </c>
      <c r="B3267" s="97" t="s">
        <v>499</v>
      </c>
      <c r="C3267" s="106">
        <v>0.9</v>
      </c>
      <c r="D3267" s="106">
        <v>0</v>
      </c>
      <c r="E3267" s="106">
        <v>0.9</v>
      </c>
    </row>
    <row r="3268" ht="15" hidden="1" spans="1:5">
      <c r="A3268" s="97" t="s">
        <v>498</v>
      </c>
      <c r="B3268" s="97" t="s">
        <v>499</v>
      </c>
      <c r="C3268" s="106">
        <v>0.0474</v>
      </c>
      <c r="D3268" s="106">
        <v>0</v>
      </c>
      <c r="E3268" s="106">
        <v>0.0474</v>
      </c>
    </row>
    <row r="3269" ht="15" hidden="1" spans="1:5">
      <c r="A3269" s="97" t="s">
        <v>498</v>
      </c>
      <c r="B3269" s="97" t="s">
        <v>499</v>
      </c>
      <c r="C3269" s="106">
        <v>2.64</v>
      </c>
      <c r="D3269" s="106">
        <v>0</v>
      </c>
      <c r="E3269" s="106">
        <v>2.64</v>
      </c>
    </row>
    <row r="3270" ht="15" hidden="1" spans="1:5">
      <c r="A3270" s="97" t="s">
        <v>498</v>
      </c>
      <c r="B3270" s="97" t="s">
        <v>499</v>
      </c>
      <c r="C3270" s="106">
        <v>0.139</v>
      </c>
      <c r="D3270" s="106">
        <v>0</v>
      </c>
      <c r="E3270" s="106">
        <v>0.139</v>
      </c>
    </row>
    <row r="3271" ht="15" hidden="1" spans="1:5">
      <c r="A3271" s="97" t="s">
        <v>498</v>
      </c>
      <c r="B3271" s="97" t="s">
        <v>499</v>
      </c>
      <c r="C3271" s="106">
        <v>0.2337</v>
      </c>
      <c r="D3271" s="106">
        <v>0</v>
      </c>
      <c r="E3271" s="106">
        <v>0.2337</v>
      </c>
    </row>
    <row r="3272" ht="15" hidden="1" spans="1:5">
      <c r="A3272" s="97" t="s">
        <v>498</v>
      </c>
      <c r="B3272" s="97" t="s">
        <v>499</v>
      </c>
      <c r="C3272" s="106">
        <v>4.44</v>
      </c>
      <c r="D3272" s="106">
        <v>0</v>
      </c>
      <c r="E3272" s="106">
        <v>4.44</v>
      </c>
    </row>
    <row r="3273" ht="15" hidden="1" spans="1:5">
      <c r="A3273" s="97" t="s">
        <v>498</v>
      </c>
      <c r="B3273" s="97" t="s">
        <v>499</v>
      </c>
      <c r="C3273" s="106">
        <v>0.2306</v>
      </c>
      <c r="D3273" s="106">
        <v>0</v>
      </c>
      <c r="E3273" s="106">
        <v>0.2306</v>
      </c>
    </row>
    <row r="3274" ht="15" hidden="1" spans="1:5">
      <c r="A3274" s="97" t="s">
        <v>498</v>
      </c>
      <c r="B3274" s="97" t="s">
        <v>499</v>
      </c>
      <c r="C3274" s="106">
        <v>4.38</v>
      </c>
      <c r="D3274" s="106">
        <v>0</v>
      </c>
      <c r="E3274" s="106">
        <v>4.38</v>
      </c>
    </row>
    <row r="3275" ht="15" hidden="1" spans="1:5">
      <c r="A3275" s="97" t="s">
        <v>498</v>
      </c>
      <c r="B3275" s="97" t="s">
        <v>499</v>
      </c>
      <c r="C3275" s="106">
        <v>2.52</v>
      </c>
      <c r="D3275" s="106">
        <v>0</v>
      </c>
      <c r="E3275" s="106">
        <v>2.52</v>
      </c>
    </row>
    <row r="3276" ht="15" hidden="1" spans="1:5">
      <c r="A3276" s="97" t="s">
        <v>498</v>
      </c>
      <c r="B3276" s="97" t="s">
        <v>499</v>
      </c>
      <c r="C3276" s="106">
        <v>0.1327</v>
      </c>
      <c r="D3276" s="106">
        <v>0</v>
      </c>
      <c r="E3276" s="106">
        <v>0.1327</v>
      </c>
    </row>
    <row r="3277" ht="15" hidden="1" spans="1:5">
      <c r="A3277" s="97" t="s">
        <v>498</v>
      </c>
      <c r="B3277" s="97" t="s">
        <v>499</v>
      </c>
      <c r="C3277" s="106">
        <v>21.828</v>
      </c>
      <c r="D3277" s="106">
        <v>0</v>
      </c>
      <c r="E3277" s="106">
        <v>21.828</v>
      </c>
    </row>
    <row r="3278" ht="15" hidden="1" spans="1:5">
      <c r="A3278" s="97" t="s">
        <v>498</v>
      </c>
      <c r="B3278" s="97" t="s">
        <v>499</v>
      </c>
      <c r="C3278" s="106">
        <v>1.1489</v>
      </c>
      <c r="D3278" s="106">
        <v>0</v>
      </c>
      <c r="E3278" s="106">
        <v>1.1489</v>
      </c>
    </row>
    <row r="3279" ht="15" hidden="1" spans="1:5">
      <c r="A3279" s="97" t="s">
        <v>498</v>
      </c>
      <c r="B3279" s="97" t="s">
        <v>499</v>
      </c>
      <c r="C3279" s="106">
        <v>28.008</v>
      </c>
      <c r="D3279" s="106">
        <v>0</v>
      </c>
      <c r="E3279" s="106">
        <v>28.008</v>
      </c>
    </row>
    <row r="3280" ht="15" hidden="1" spans="1:5">
      <c r="A3280" s="97" t="s">
        <v>498</v>
      </c>
      <c r="B3280" s="97" t="s">
        <v>499</v>
      </c>
      <c r="C3280" s="106">
        <v>1.4742</v>
      </c>
      <c r="D3280" s="106">
        <v>0</v>
      </c>
      <c r="E3280" s="106">
        <v>1.4742</v>
      </c>
    </row>
    <row r="3281" ht="15" hidden="1" spans="1:5">
      <c r="A3281" s="97" t="s">
        <v>498</v>
      </c>
      <c r="B3281" s="97" t="s">
        <v>499</v>
      </c>
      <c r="C3281" s="106">
        <v>3.48</v>
      </c>
      <c r="D3281" s="106">
        <v>0</v>
      </c>
      <c r="E3281" s="106">
        <v>3.48</v>
      </c>
    </row>
    <row r="3282" ht="15" hidden="1" spans="1:5">
      <c r="A3282" s="97" t="s">
        <v>498</v>
      </c>
      <c r="B3282" s="97" t="s">
        <v>499</v>
      </c>
      <c r="C3282" s="106">
        <v>0.1832</v>
      </c>
      <c r="D3282" s="106">
        <v>0</v>
      </c>
      <c r="E3282" s="106">
        <v>0.1832</v>
      </c>
    </row>
    <row r="3283" ht="15" hidden="1" spans="1:5">
      <c r="A3283" s="97" t="s">
        <v>498</v>
      </c>
      <c r="B3283" s="97" t="s">
        <v>499</v>
      </c>
      <c r="C3283" s="106">
        <v>1.344</v>
      </c>
      <c r="D3283" s="106">
        <v>0</v>
      </c>
      <c r="E3283" s="106">
        <v>1.344</v>
      </c>
    </row>
    <row r="3284" ht="15" hidden="1" spans="1:5">
      <c r="A3284" s="97" t="s">
        <v>498</v>
      </c>
      <c r="B3284" s="97" t="s">
        <v>499</v>
      </c>
      <c r="C3284" s="106">
        <v>0.0708</v>
      </c>
      <c r="D3284" s="106">
        <v>0</v>
      </c>
      <c r="E3284" s="106">
        <v>0.0708</v>
      </c>
    </row>
    <row r="3285" ht="15" hidden="1" spans="1:5">
      <c r="A3285" s="97" t="s">
        <v>498</v>
      </c>
      <c r="B3285" s="97" t="s">
        <v>499</v>
      </c>
      <c r="C3285" s="106">
        <v>0.5274</v>
      </c>
      <c r="D3285" s="106">
        <v>0</v>
      </c>
      <c r="E3285" s="106">
        <v>0.5274</v>
      </c>
    </row>
    <row r="3286" ht="15" hidden="1" spans="1:5">
      <c r="A3286" s="97" t="s">
        <v>498</v>
      </c>
      <c r="B3286" s="97" t="s">
        <v>499</v>
      </c>
      <c r="C3286" s="106">
        <v>10.02</v>
      </c>
      <c r="D3286" s="106">
        <v>0</v>
      </c>
      <c r="E3286" s="106">
        <v>10.02</v>
      </c>
    </row>
    <row r="3287" ht="15" hidden="1" spans="1:5">
      <c r="A3287" s="97" t="s">
        <v>498</v>
      </c>
      <c r="B3287" s="97" t="s">
        <v>499</v>
      </c>
      <c r="C3287" s="106">
        <v>6.564</v>
      </c>
      <c r="D3287" s="106">
        <v>0</v>
      </c>
      <c r="E3287" s="106">
        <v>6.564</v>
      </c>
    </row>
    <row r="3288" ht="15" hidden="1" spans="1:5">
      <c r="A3288" s="97" t="s">
        <v>498</v>
      </c>
      <c r="B3288" s="97" t="s">
        <v>499</v>
      </c>
      <c r="C3288" s="106">
        <v>0.3455</v>
      </c>
      <c r="D3288" s="106">
        <v>0</v>
      </c>
      <c r="E3288" s="106">
        <v>0.3455</v>
      </c>
    </row>
    <row r="3289" ht="15" hidden="1" spans="1:5">
      <c r="A3289" s="97" t="s">
        <v>498</v>
      </c>
      <c r="B3289" s="97" t="s">
        <v>499</v>
      </c>
      <c r="C3289" s="106">
        <v>0.2508</v>
      </c>
      <c r="D3289" s="106">
        <v>0</v>
      </c>
      <c r="E3289" s="106">
        <v>0.2508</v>
      </c>
    </row>
    <row r="3290" ht="15" hidden="1" spans="1:5">
      <c r="A3290" s="97" t="s">
        <v>498</v>
      </c>
      <c r="B3290" s="97" t="s">
        <v>499</v>
      </c>
      <c r="C3290" s="106">
        <v>4.764</v>
      </c>
      <c r="D3290" s="106">
        <v>0</v>
      </c>
      <c r="E3290" s="106">
        <v>4.764</v>
      </c>
    </row>
    <row r="3291" ht="15" hidden="1" spans="1:5">
      <c r="A3291" s="97" t="s">
        <v>498</v>
      </c>
      <c r="B3291" s="97" t="s">
        <v>499</v>
      </c>
      <c r="C3291" s="106">
        <v>0.5476</v>
      </c>
      <c r="D3291" s="106">
        <v>0</v>
      </c>
      <c r="E3291" s="106">
        <v>0.5476</v>
      </c>
    </row>
    <row r="3292" ht="15" hidden="1" spans="1:5">
      <c r="A3292" s="97" t="s">
        <v>498</v>
      </c>
      <c r="B3292" s="97" t="s">
        <v>499</v>
      </c>
      <c r="C3292" s="106">
        <v>10.404</v>
      </c>
      <c r="D3292" s="106">
        <v>0</v>
      </c>
      <c r="E3292" s="106">
        <v>10.404</v>
      </c>
    </row>
    <row r="3293" ht="15" hidden="1" spans="1:5">
      <c r="A3293" s="97" t="s">
        <v>498</v>
      </c>
      <c r="B3293" s="97" t="s">
        <v>499</v>
      </c>
      <c r="C3293" s="106">
        <v>4.38</v>
      </c>
      <c r="D3293" s="106">
        <v>0</v>
      </c>
      <c r="E3293" s="106">
        <v>4.38</v>
      </c>
    </row>
    <row r="3294" ht="15" hidden="1" spans="1:5">
      <c r="A3294" s="97" t="s">
        <v>498</v>
      </c>
      <c r="B3294" s="97" t="s">
        <v>499</v>
      </c>
      <c r="C3294" s="106">
        <v>0.2306</v>
      </c>
      <c r="D3294" s="106">
        <v>0</v>
      </c>
      <c r="E3294" s="106">
        <v>0.2306</v>
      </c>
    </row>
    <row r="3295" ht="15" hidden="1" spans="1:5">
      <c r="A3295" s="97" t="s">
        <v>498</v>
      </c>
      <c r="B3295" s="97" t="s">
        <v>499</v>
      </c>
      <c r="C3295" s="106">
        <v>0.2805</v>
      </c>
      <c r="D3295" s="106">
        <v>0</v>
      </c>
      <c r="E3295" s="106">
        <v>0.2805</v>
      </c>
    </row>
    <row r="3296" ht="15" hidden="1" spans="1:5">
      <c r="A3296" s="97" t="s">
        <v>498</v>
      </c>
      <c r="B3296" s="97" t="s">
        <v>499</v>
      </c>
      <c r="C3296" s="106">
        <v>5.328</v>
      </c>
      <c r="D3296" s="106">
        <v>0</v>
      </c>
      <c r="E3296" s="106">
        <v>5.328</v>
      </c>
    </row>
    <row r="3297" ht="15" hidden="1" spans="1:5">
      <c r="A3297" s="97" t="s">
        <v>498</v>
      </c>
      <c r="B3297" s="97" t="s">
        <v>499</v>
      </c>
      <c r="C3297" s="106">
        <v>0.7289</v>
      </c>
      <c r="D3297" s="106">
        <v>0</v>
      </c>
      <c r="E3297" s="106">
        <v>0.7289</v>
      </c>
    </row>
    <row r="3298" ht="15" hidden="1" spans="1:5">
      <c r="A3298" s="97" t="s">
        <v>498</v>
      </c>
      <c r="B3298" s="97" t="s">
        <v>499</v>
      </c>
      <c r="C3298" s="106">
        <v>13.848</v>
      </c>
      <c r="D3298" s="106">
        <v>0</v>
      </c>
      <c r="E3298" s="106">
        <v>13.848</v>
      </c>
    </row>
    <row r="3299" ht="15" hidden="1" spans="1:5">
      <c r="A3299" s="97" t="s">
        <v>498</v>
      </c>
      <c r="B3299" s="97" t="s">
        <v>499</v>
      </c>
      <c r="C3299" s="106">
        <v>5.664</v>
      </c>
      <c r="D3299" s="106">
        <v>0</v>
      </c>
      <c r="E3299" s="106">
        <v>5.664</v>
      </c>
    </row>
    <row r="3300" ht="15" hidden="1" spans="1:5">
      <c r="A3300" s="97" t="s">
        <v>498</v>
      </c>
      <c r="B3300" s="97" t="s">
        <v>499</v>
      </c>
      <c r="C3300" s="106">
        <v>0.2982</v>
      </c>
      <c r="D3300" s="106">
        <v>0</v>
      </c>
      <c r="E3300" s="106">
        <v>0.2982</v>
      </c>
    </row>
    <row r="3301" ht="15" hidden="1" spans="1:5">
      <c r="A3301" s="97" t="s">
        <v>498</v>
      </c>
      <c r="B3301" s="97" t="s">
        <v>499</v>
      </c>
      <c r="C3301" s="106">
        <v>8.064</v>
      </c>
      <c r="D3301" s="106">
        <v>0</v>
      </c>
      <c r="E3301" s="106">
        <v>8.064</v>
      </c>
    </row>
    <row r="3302" ht="15" hidden="1" spans="1:5">
      <c r="A3302" s="97" t="s">
        <v>498</v>
      </c>
      <c r="B3302" s="97" t="s">
        <v>499</v>
      </c>
      <c r="C3302" s="106">
        <v>0.4245</v>
      </c>
      <c r="D3302" s="106">
        <v>0</v>
      </c>
      <c r="E3302" s="106">
        <v>0.4245</v>
      </c>
    </row>
    <row r="3303" ht="15" hidden="1" spans="1:5">
      <c r="A3303" s="97" t="s">
        <v>498</v>
      </c>
      <c r="B3303" s="97" t="s">
        <v>499</v>
      </c>
      <c r="C3303" s="106">
        <v>4.2</v>
      </c>
      <c r="D3303" s="106">
        <v>0</v>
      </c>
      <c r="E3303" s="106">
        <v>4.2</v>
      </c>
    </row>
    <row r="3304" ht="15" hidden="1" spans="1:5">
      <c r="A3304" s="97" t="s">
        <v>498</v>
      </c>
      <c r="B3304" s="97" t="s">
        <v>499</v>
      </c>
      <c r="C3304" s="106">
        <v>0.2211</v>
      </c>
      <c r="D3304" s="106">
        <v>0</v>
      </c>
      <c r="E3304" s="106">
        <v>0.2211</v>
      </c>
    </row>
    <row r="3305" ht="15" hidden="1" spans="1:5">
      <c r="A3305" s="97" t="s">
        <v>498</v>
      </c>
      <c r="B3305" s="97" t="s">
        <v>499</v>
      </c>
      <c r="C3305" s="106">
        <v>2.52</v>
      </c>
      <c r="D3305" s="106">
        <v>0</v>
      </c>
      <c r="E3305" s="106">
        <v>2.52</v>
      </c>
    </row>
    <row r="3306" ht="15" hidden="1" spans="1:5">
      <c r="A3306" s="97" t="s">
        <v>498</v>
      </c>
      <c r="B3306" s="97" t="s">
        <v>499</v>
      </c>
      <c r="C3306" s="106">
        <v>0.1327</v>
      </c>
      <c r="D3306" s="106">
        <v>0</v>
      </c>
      <c r="E3306" s="106">
        <v>0.1327</v>
      </c>
    </row>
    <row r="3307" ht="15" hidden="1" spans="1:5">
      <c r="A3307" s="97" t="s">
        <v>498</v>
      </c>
      <c r="B3307" s="97" t="s">
        <v>499</v>
      </c>
      <c r="C3307" s="106">
        <v>7.788</v>
      </c>
      <c r="D3307" s="106">
        <v>0</v>
      </c>
      <c r="E3307" s="106">
        <v>7.788</v>
      </c>
    </row>
    <row r="3308" ht="15" hidden="1" spans="1:5">
      <c r="A3308" s="97" t="s">
        <v>498</v>
      </c>
      <c r="B3308" s="97" t="s">
        <v>499</v>
      </c>
      <c r="C3308" s="106">
        <v>0.4099</v>
      </c>
      <c r="D3308" s="106">
        <v>0</v>
      </c>
      <c r="E3308" s="106">
        <v>0.4099</v>
      </c>
    </row>
    <row r="3309" ht="15" hidden="1" spans="1:5">
      <c r="A3309" s="97" t="s">
        <v>498</v>
      </c>
      <c r="B3309" s="97" t="s">
        <v>499</v>
      </c>
      <c r="C3309" s="106">
        <v>0.2299</v>
      </c>
      <c r="D3309" s="106">
        <v>0</v>
      </c>
      <c r="E3309" s="106">
        <v>0.2299</v>
      </c>
    </row>
    <row r="3310" ht="15" hidden="1" spans="1:5">
      <c r="A3310" s="97" t="s">
        <v>498</v>
      </c>
      <c r="B3310" s="97" t="s">
        <v>499</v>
      </c>
      <c r="C3310" s="106">
        <v>4.368</v>
      </c>
      <c r="D3310" s="106">
        <v>0</v>
      </c>
      <c r="E3310" s="106">
        <v>4.368</v>
      </c>
    </row>
    <row r="3311" ht="15" hidden="1" spans="1:5">
      <c r="A3311" s="97" t="s">
        <v>498</v>
      </c>
      <c r="B3311" s="97" t="s">
        <v>499</v>
      </c>
      <c r="C3311" s="106">
        <v>0.139</v>
      </c>
      <c r="D3311" s="106">
        <v>0</v>
      </c>
      <c r="E3311" s="106">
        <v>0.139</v>
      </c>
    </row>
    <row r="3312" ht="15" hidden="1" spans="1:5">
      <c r="A3312" s="97" t="s">
        <v>498</v>
      </c>
      <c r="B3312" s="97" t="s">
        <v>499</v>
      </c>
      <c r="C3312" s="106">
        <v>2.64</v>
      </c>
      <c r="D3312" s="106">
        <v>0</v>
      </c>
      <c r="E3312" s="106">
        <v>2.64</v>
      </c>
    </row>
    <row r="3313" ht="15" hidden="1" spans="1:5">
      <c r="A3313" s="97" t="s">
        <v>498</v>
      </c>
      <c r="B3313" s="97" t="s">
        <v>499</v>
      </c>
      <c r="C3313" s="106">
        <v>0.3158</v>
      </c>
      <c r="D3313" s="106">
        <v>0</v>
      </c>
      <c r="E3313" s="106">
        <v>0.3158</v>
      </c>
    </row>
    <row r="3314" ht="15" hidden="1" spans="1:5">
      <c r="A3314" s="97" t="s">
        <v>498</v>
      </c>
      <c r="B3314" s="97" t="s">
        <v>499</v>
      </c>
      <c r="C3314" s="106">
        <v>6</v>
      </c>
      <c r="D3314" s="106">
        <v>0</v>
      </c>
      <c r="E3314" s="106">
        <v>6</v>
      </c>
    </row>
    <row r="3315" ht="15" hidden="1" spans="1:5">
      <c r="A3315" s="97" t="s">
        <v>498</v>
      </c>
      <c r="B3315" s="97" t="s">
        <v>499</v>
      </c>
      <c r="C3315" s="106">
        <v>0.1624</v>
      </c>
      <c r="D3315" s="106">
        <v>0</v>
      </c>
      <c r="E3315" s="106">
        <v>0.1624</v>
      </c>
    </row>
    <row r="3316" ht="15" hidden="1" spans="1:5">
      <c r="A3316" s="97" t="s">
        <v>498</v>
      </c>
      <c r="B3316" s="97" t="s">
        <v>499</v>
      </c>
      <c r="C3316" s="106">
        <v>3.084</v>
      </c>
      <c r="D3316" s="106">
        <v>0</v>
      </c>
      <c r="E3316" s="106">
        <v>3.084</v>
      </c>
    </row>
    <row r="3317" ht="15" hidden="1" spans="1:5">
      <c r="A3317" s="97" t="s">
        <v>498</v>
      </c>
      <c r="B3317" s="97" t="s">
        <v>499</v>
      </c>
      <c r="C3317" s="106">
        <v>0.9847</v>
      </c>
      <c r="D3317" s="106">
        <v>0</v>
      </c>
      <c r="E3317" s="106">
        <v>0.9847</v>
      </c>
    </row>
    <row r="3318" ht="15" hidden="1" spans="1:5">
      <c r="A3318" s="97" t="s">
        <v>498</v>
      </c>
      <c r="B3318" s="97" t="s">
        <v>499</v>
      </c>
      <c r="C3318" s="106">
        <v>18.708</v>
      </c>
      <c r="D3318" s="106">
        <v>0</v>
      </c>
      <c r="E3318" s="106">
        <v>18.708</v>
      </c>
    </row>
    <row r="3319" ht="15" hidden="1" spans="1:5">
      <c r="A3319" s="97" t="s">
        <v>498</v>
      </c>
      <c r="B3319" s="97" t="s">
        <v>499</v>
      </c>
      <c r="C3319" s="106">
        <v>18.024</v>
      </c>
      <c r="D3319" s="106">
        <v>0</v>
      </c>
      <c r="E3319" s="106">
        <v>18.024</v>
      </c>
    </row>
    <row r="3320" ht="15" hidden="1" spans="1:5">
      <c r="A3320" s="97" t="s">
        <v>498</v>
      </c>
      <c r="B3320" s="97" t="s">
        <v>499</v>
      </c>
      <c r="C3320" s="106">
        <v>0.9487</v>
      </c>
      <c r="D3320" s="106">
        <v>0</v>
      </c>
      <c r="E3320" s="106">
        <v>0.9487</v>
      </c>
    </row>
    <row r="3321" ht="15" hidden="1" spans="1:5">
      <c r="A3321" s="97" t="s">
        <v>498</v>
      </c>
      <c r="B3321" s="97" t="s">
        <v>499</v>
      </c>
      <c r="C3321" s="106">
        <v>0.955</v>
      </c>
      <c r="D3321" s="106">
        <v>0</v>
      </c>
      <c r="E3321" s="106">
        <v>0.955</v>
      </c>
    </row>
    <row r="3322" ht="15" hidden="1" spans="1:5">
      <c r="A3322" s="97" t="s">
        <v>498</v>
      </c>
      <c r="B3322" s="97" t="s">
        <v>499</v>
      </c>
      <c r="C3322" s="106">
        <v>18.144</v>
      </c>
      <c r="D3322" s="106">
        <v>0</v>
      </c>
      <c r="E3322" s="106">
        <v>18.144</v>
      </c>
    </row>
    <row r="3323" ht="15" hidden="1" spans="1:5">
      <c r="A3323" s="97" t="s">
        <v>498</v>
      </c>
      <c r="B3323" s="97" t="s">
        <v>499</v>
      </c>
      <c r="C3323" s="106">
        <v>0.5634</v>
      </c>
      <c r="D3323" s="106">
        <v>0</v>
      </c>
      <c r="E3323" s="106">
        <v>0.5634</v>
      </c>
    </row>
    <row r="3324" ht="15" hidden="1" spans="1:5">
      <c r="A3324" s="97" t="s">
        <v>498</v>
      </c>
      <c r="B3324" s="97" t="s">
        <v>499</v>
      </c>
      <c r="C3324" s="106">
        <v>10.704</v>
      </c>
      <c r="D3324" s="106">
        <v>0</v>
      </c>
      <c r="E3324" s="106">
        <v>10.704</v>
      </c>
    </row>
    <row r="3325" ht="15" hidden="1" spans="1:5">
      <c r="A3325" s="97" t="s">
        <v>498</v>
      </c>
      <c r="B3325" s="97" t="s">
        <v>499</v>
      </c>
      <c r="C3325" s="106">
        <v>0.9083</v>
      </c>
      <c r="D3325" s="106">
        <v>0</v>
      </c>
      <c r="E3325" s="106">
        <v>0.9083</v>
      </c>
    </row>
    <row r="3326" ht="15" hidden="1" spans="1:5">
      <c r="A3326" s="97" t="s">
        <v>498</v>
      </c>
      <c r="B3326" s="97" t="s">
        <v>499</v>
      </c>
      <c r="C3326" s="106">
        <v>17.256</v>
      </c>
      <c r="D3326" s="106">
        <v>0</v>
      </c>
      <c r="E3326" s="106">
        <v>17.256</v>
      </c>
    </row>
    <row r="3327" ht="15" hidden="1" spans="1:5">
      <c r="A3327" s="97" t="s">
        <v>498</v>
      </c>
      <c r="B3327" s="97" t="s">
        <v>499</v>
      </c>
      <c r="C3327" s="106">
        <v>0.7605</v>
      </c>
      <c r="D3327" s="106">
        <v>0</v>
      </c>
      <c r="E3327" s="106">
        <v>0.7605</v>
      </c>
    </row>
    <row r="3328" ht="15" hidden="1" spans="1:5">
      <c r="A3328" s="97" t="s">
        <v>498</v>
      </c>
      <c r="B3328" s="97" t="s">
        <v>499</v>
      </c>
      <c r="C3328" s="106">
        <v>14.448</v>
      </c>
      <c r="D3328" s="106">
        <v>0</v>
      </c>
      <c r="E3328" s="106">
        <v>14.448</v>
      </c>
    </row>
    <row r="3329" ht="15" hidden="1" spans="1:5">
      <c r="A3329" s="97" t="s">
        <v>498</v>
      </c>
      <c r="B3329" s="97" t="s">
        <v>499</v>
      </c>
      <c r="C3329" s="106">
        <v>13.32</v>
      </c>
      <c r="D3329" s="106">
        <v>0</v>
      </c>
      <c r="E3329" s="106">
        <v>13.32</v>
      </c>
    </row>
    <row r="3330" ht="15" hidden="1" spans="1:5">
      <c r="A3330" s="97" t="s">
        <v>498</v>
      </c>
      <c r="B3330" s="97" t="s">
        <v>499</v>
      </c>
      <c r="C3330" s="106">
        <v>0.7011</v>
      </c>
      <c r="D3330" s="106">
        <v>0</v>
      </c>
      <c r="E3330" s="106">
        <v>0.7011</v>
      </c>
    </row>
    <row r="3331" ht="15" hidden="1" spans="1:5">
      <c r="A3331" s="97" t="s">
        <v>498</v>
      </c>
      <c r="B3331" s="97" t="s">
        <v>499</v>
      </c>
      <c r="C3331" s="106">
        <v>0.655</v>
      </c>
      <c r="D3331" s="106">
        <v>0</v>
      </c>
      <c r="E3331" s="106">
        <v>0.655</v>
      </c>
    </row>
    <row r="3332" ht="15" hidden="1" spans="1:5">
      <c r="A3332" s="97" t="s">
        <v>498</v>
      </c>
      <c r="B3332" s="97" t="s">
        <v>499</v>
      </c>
      <c r="C3332" s="106">
        <v>12.444</v>
      </c>
      <c r="D3332" s="106">
        <v>0</v>
      </c>
      <c r="E3332" s="106">
        <v>12.444</v>
      </c>
    </row>
    <row r="3333" ht="15" hidden="1" spans="1:5">
      <c r="A3333" s="97" t="s">
        <v>498</v>
      </c>
      <c r="B3333" s="97" t="s">
        <v>499</v>
      </c>
      <c r="C3333" s="106">
        <v>0.6582</v>
      </c>
      <c r="D3333" s="106">
        <v>0</v>
      </c>
      <c r="E3333" s="106">
        <v>0.6582</v>
      </c>
    </row>
    <row r="3334" ht="15" hidden="1" spans="1:5">
      <c r="A3334" s="97" t="s">
        <v>498</v>
      </c>
      <c r="B3334" s="97" t="s">
        <v>499</v>
      </c>
      <c r="C3334" s="106">
        <v>12.504</v>
      </c>
      <c r="D3334" s="106">
        <v>0</v>
      </c>
      <c r="E3334" s="106">
        <v>12.504</v>
      </c>
    </row>
    <row r="3335" ht="15" hidden="1" spans="1:5">
      <c r="A3335" s="97" t="s">
        <v>498</v>
      </c>
      <c r="B3335" s="97" t="s">
        <v>499</v>
      </c>
      <c r="C3335" s="106">
        <v>10.26</v>
      </c>
      <c r="D3335" s="106">
        <v>0</v>
      </c>
      <c r="E3335" s="106">
        <v>10.26</v>
      </c>
    </row>
    <row r="3336" ht="15" hidden="1" spans="1:5">
      <c r="A3336" s="97" t="s">
        <v>498</v>
      </c>
      <c r="B3336" s="97" t="s">
        <v>499</v>
      </c>
      <c r="C3336" s="106">
        <v>0.54</v>
      </c>
      <c r="D3336" s="106">
        <v>0</v>
      </c>
      <c r="E3336" s="106">
        <v>0.54</v>
      </c>
    </row>
    <row r="3337" ht="28.5" customHeight="1" spans="1:5">
      <c r="A3337" s="97" t="s">
        <v>500</v>
      </c>
      <c r="B3337" s="97" t="s">
        <v>501</v>
      </c>
      <c r="C3337" s="106">
        <f>SUM(C3338,C3339,C3340,C3341,C3342,C3343,C3344,C3345,C3346,C3347,C3348,C3349,C3350,C3351,C3352,C3353,C3354,C3355,C3356,C3357,C3358,C3359,C3360,C3361,C3362,C3363,C3364,C3365,C3366,C3367,C3368,C3369,C3370,C3371,C3372,C3373,C3374,C3375,C3376,C3377,C3378,C3379,C3380,C3381,C3382,C3383,C3384,C3385,C3386,C3387,C3388,C3389,C3390,C3391,C3392,C3393,C3394,C3395,C3396,C3397,C3398,C3399,C3400,C3401,C3402,C3403,C3404,C3405,C3406,C3407,C3408,C3409,C3410,C3411,C3412,C3413,C3414,C3415,C3416,C3417,C3418,C3419,C3420,C3421,C3422,C3423,C3424,C3425,C3426,C3427,C3428,C3429,C3430,C3431,C3432,C3433,C3434,C3435,C3436,C3437,C3438,C3439,C3440,C3441,C3442,C3443,C3444,C3445,C3446,C3447,C3448,C3449,C3450,C3451,C3452,C3453,C3454,C3455,C3456,C3457,C3458,C3459)</f>
        <v>282.08</v>
      </c>
      <c r="D3337" s="106">
        <f>SUM(D3338,D3339,D3340,D3341,D3342,D3343,D3344,D3345,D3346,D3347,D3348,D3349,D3350,D3351,D3352,D3353,D3354,D3355,D3356,D3357,D3358,D3359,D3360,D3361,D3362,D3363,D3364,D3365,D3366,D3367,D3368,D3369,D3370,D3371,D3372,D3373,D3374,D3375,D3376,D3377,D3378,D3379,D3380,D3381,D3382,D3383,D3384,D3385,D3386,D3387,D3388,D3389,D3390,D3391,D3392,D3393,D3394,D3395,D3396,D3397,D3398,D3399,D3400,D3401,D3402,D3403,D3404,D3405,D3406,D3407,D3408,D3409,D3410,D3411,D3412,D3413,D3414,D3415,D3416,D3417,D3418,D3419,D3420,D3421,D3422,D3423,D3424,D3425,D3426,D3427,D3428,D3429,D3430,D3431,D3432,D3433,D3434,D3435,D3436,D3437,D3438,D3439,D3440,D3441,D3442,D3443,D3444,D3445,D3446,D3447,D3448,D3449,D3450,D3451,D3452,D3453,D3454,D3455,D3456,D3457,D3458,D3459)</f>
        <v>0</v>
      </c>
      <c r="E3337" s="106">
        <f>SUM(E3338,E3339,E3340,E3341,E3342,E3343,E3344,E3345,E3346,E3347,E3348,E3349,E3350,E3351,E3352,E3353,E3354,E3355,E3356,E3357,E3358,E3359,E3360,E3361,E3362,E3363,E3364,E3365,E3366,E3367,E3368,E3369,E3370,E3371,E3372,E3373,E3374,E3375,E3376,E3377,E3378,E3379,E3380,E3381,E3382,E3383,E3384,E3385,E3386,E3387,E3388,E3389,E3390,E3391,E3392,E3393,E3394,E3395,E3396,E3397,E3398,E3399,E3400,E3401,E3402,E3403,E3404,E3405,E3406,E3407,E3408,E3409,E3410,E3411,E3412,E3413,E3414,E3415,E3416,E3417,E3418,E3419,E3420,E3421,E3422,E3423,E3424,E3425,E3426,E3427,E3428,E3429,E3430,E3431,E3432,E3433,E3434,E3435,E3436,E3437,E3438,E3439,E3440,E3441,E3442,E3443,E3444,E3445,E3446,E3447,E3448,E3449,E3450,E3451,E3452,E3453,E3454,E3455,E3456,E3457,E3458,E3459)</f>
        <v>282.08</v>
      </c>
    </row>
    <row r="3338" ht="15" hidden="1" spans="1:5">
      <c r="A3338" s="97" t="s">
        <v>500</v>
      </c>
      <c r="B3338" s="97" t="s">
        <v>501</v>
      </c>
      <c r="C3338" s="106">
        <v>2.4</v>
      </c>
      <c r="D3338" s="106">
        <v>0</v>
      </c>
      <c r="E3338" s="106">
        <v>2.4</v>
      </c>
    </row>
    <row r="3339" ht="15" hidden="1" spans="1:5">
      <c r="A3339" s="97" t="s">
        <v>500</v>
      </c>
      <c r="B3339" s="97" t="s">
        <v>501</v>
      </c>
      <c r="C3339" s="106">
        <v>3.36</v>
      </c>
      <c r="D3339" s="106">
        <v>0</v>
      </c>
      <c r="E3339" s="106">
        <v>3.36</v>
      </c>
    </row>
    <row r="3340" ht="15" hidden="1" spans="1:5">
      <c r="A3340" s="97" t="s">
        <v>500</v>
      </c>
      <c r="B3340" s="97" t="s">
        <v>501</v>
      </c>
      <c r="C3340" s="106">
        <v>2.08</v>
      </c>
      <c r="D3340" s="106">
        <v>0</v>
      </c>
      <c r="E3340" s="106">
        <v>2.08</v>
      </c>
    </row>
    <row r="3341" ht="15" hidden="1" spans="1:5">
      <c r="A3341" s="97" t="s">
        <v>500</v>
      </c>
      <c r="B3341" s="97" t="s">
        <v>501</v>
      </c>
      <c r="C3341" s="106">
        <v>1.92</v>
      </c>
      <c r="D3341" s="106">
        <v>0</v>
      </c>
      <c r="E3341" s="106">
        <v>1.92</v>
      </c>
    </row>
    <row r="3342" ht="15" hidden="1" spans="1:5">
      <c r="A3342" s="97" t="s">
        <v>500</v>
      </c>
      <c r="B3342" s="97" t="s">
        <v>501</v>
      </c>
      <c r="C3342" s="106">
        <v>4.8</v>
      </c>
      <c r="D3342" s="106">
        <v>0</v>
      </c>
      <c r="E3342" s="106">
        <v>4.8</v>
      </c>
    </row>
    <row r="3343" ht="15" hidden="1" spans="1:5">
      <c r="A3343" s="97" t="s">
        <v>500</v>
      </c>
      <c r="B3343" s="97" t="s">
        <v>501</v>
      </c>
      <c r="C3343" s="106">
        <v>2.08</v>
      </c>
      <c r="D3343" s="106">
        <v>0</v>
      </c>
      <c r="E3343" s="106">
        <v>2.08</v>
      </c>
    </row>
    <row r="3344" ht="15" hidden="1" spans="1:5">
      <c r="A3344" s="97" t="s">
        <v>500</v>
      </c>
      <c r="B3344" s="97" t="s">
        <v>501</v>
      </c>
      <c r="C3344" s="106">
        <v>0.8</v>
      </c>
      <c r="D3344" s="106">
        <v>0</v>
      </c>
      <c r="E3344" s="106">
        <v>0.8</v>
      </c>
    </row>
    <row r="3345" ht="15" hidden="1" spans="1:5">
      <c r="A3345" s="97" t="s">
        <v>500</v>
      </c>
      <c r="B3345" s="97" t="s">
        <v>501</v>
      </c>
      <c r="C3345" s="106">
        <v>0.96</v>
      </c>
      <c r="D3345" s="106">
        <v>0</v>
      </c>
      <c r="E3345" s="106">
        <v>0.96</v>
      </c>
    </row>
    <row r="3346" ht="15" hidden="1" spans="1:5">
      <c r="A3346" s="97" t="s">
        <v>500</v>
      </c>
      <c r="B3346" s="97" t="s">
        <v>501</v>
      </c>
      <c r="C3346" s="106">
        <v>0.64</v>
      </c>
      <c r="D3346" s="106">
        <v>0</v>
      </c>
      <c r="E3346" s="106">
        <v>0.64</v>
      </c>
    </row>
    <row r="3347" ht="15" hidden="1" spans="1:5">
      <c r="A3347" s="97" t="s">
        <v>500</v>
      </c>
      <c r="B3347" s="97" t="s">
        <v>501</v>
      </c>
      <c r="C3347" s="106">
        <v>2.4</v>
      </c>
      <c r="D3347" s="106">
        <v>0</v>
      </c>
      <c r="E3347" s="106">
        <v>2.4</v>
      </c>
    </row>
    <row r="3348" ht="15" hidden="1" spans="1:5">
      <c r="A3348" s="97" t="s">
        <v>500</v>
      </c>
      <c r="B3348" s="97" t="s">
        <v>501</v>
      </c>
      <c r="C3348" s="106">
        <v>2.4</v>
      </c>
      <c r="D3348" s="106">
        <v>0</v>
      </c>
      <c r="E3348" s="106">
        <v>2.4</v>
      </c>
    </row>
    <row r="3349" ht="15" hidden="1" spans="1:5">
      <c r="A3349" s="97" t="s">
        <v>500</v>
      </c>
      <c r="B3349" s="97" t="s">
        <v>501</v>
      </c>
      <c r="C3349" s="106">
        <v>2.4</v>
      </c>
      <c r="D3349" s="106">
        <v>0</v>
      </c>
      <c r="E3349" s="106">
        <v>2.4</v>
      </c>
    </row>
    <row r="3350" ht="15" hidden="1" spans="1:5">
      <c r="A3350" s="97" t="s">
        <v>500</v>
      </c>
      <c r="B3350" s="97" t="s">
        <v>501</v>
      </c>
      <c r="C3350" s="106">
        <v>0.96</v>
      </c>
      <c r="D3350" s="106">
        <v>0</v>
      </c>
      <c r="E3350" s="106">
        <v>0.96</v>
      </c>
    </row>
    <row r="3351" ht="15" hidden="1" spans="1:5">
      <c r="A3351" s="97" t="s">
        <v>500</v>
      </c>
      <c r="B3351" s="97" t="s">
        <v>501</v>
      </c>
      <c r="C3351" s="106">
        <v>5.6</v>
      </c>
      <c r="D3351" s="106">
        <v>0</v>
      </c>
      <c r="E3351" s="106">
        <v>5.6</v>
      </c>
    </row>
    <row r="3352" ht="15" hidden="1" spans="1:5">
      <c r="A3352" s="97" t="s">
        <v>500</v>
      </c>
      <c r="B3352" s="97" t="s">
        <v>501</v>
      </c>
      <c r="C3352" s="106">
        <v>1.28</v>
      </c>
      <c r="D3352" s="106">
        <v>0</v>
      </c>
      <c r="E3352" s="106">
        <v>1.28</v>
      </c>
    </row>
    <row r="3353" ht="15" hidden="1" spans="1:5">
      <c r="A3353" s="97" t="s">
        <v>500</v>
      </c>
      <c r="B3353" s="97" t="s">
        <v>501</v>
      </c>
      <c r="C3353" s="106">
        <v>1.44</v>
      </c>
      <c r="D3353" s="106">
        <v>0</v>
      </c>
      <c r="E3353" s="106">
        <v>1.44</v>
      </c>
    </row>
    <row r="3354" ht="15" hidden="1" spans="1:5">
      <c r="A3354" s="97" t="s">
        <v>500</v>
      </c>
      <c r="B3354" s="97" t="s">
        <v>501</v>
      </c>
      <c r="C3354" s="106">
        <v>1.12</v>
      </c>
      <c r="D3354" s="106">
        <v>0</v>
      </c>
      <c r="E3354" s="106">
        <v>1.12</v>
      </c>
    </row>
    <row r="3355" ht="15" hidden="1" spans="1:5">
      <c r="A3355" s="97" t="s">
        <v>500</v>
      </c>
      <c r="B3355" s="97" t="s">
        <v>501</v>
      </c>
      <c r="C3355" s="106">
        <v>2.56</v>
      </c>
      <c r="D3355" s="106">
        <v>0</v>
      </c>
      <c r="E3355" s="106">
        <v>2.56</v>
      </c>
    </row>
    <row r="3356" ht="15" hidden="1" spans="1:5">
      <c r="A3356" s="97" t="s">
        <v>500</v>
      </c>
      <c r="B3356" s="97" t="s">
        <v>501</v>
      </c>
      <c r="C3356" s="106">
        <v>3.36</v>
      </c>
      <c r="D3356" s="106">
        <v>0</v>
      </c>
      <c r="E3356" s="106">
        <v>3.36</v>
      </c>
    </row>
    <row r="3357" ht="15" hidden="1" spans="1:5">
      <c r="A3357" s="97" t="s">
        <v>500</v>
      </c>
      <c r="B3357" s="97" t="s">
        <v>501</v>
      </c>
      <c r="C3357" s="106">
        <v>2.08</v>
      </c>
      <c r="D3357" s="106">
        <v>0</v>
      </c>
      <c r="E3357" s="106">
        <v>2.08</v>
      </c>
    </row>
    <row r="3358" ht="15" hidden="1" spans="1:5">
      <c r="A3358" s="97" t="s">
        <v>500</v>
      </c>
      <c r="B3358" s="97" t="s">
        <v>501</v>
      </c>
      <c r="C3358" s="106">
        <v>0.48</v>
      </c>
      <c r="D3358" s="106">
        <v>0</v>
      </c>
      <c r="E3358" s="106">
        <v>0.48</v>
      </c>
    </row>
    <row r="3359" ht="15" hidden="1" spans="1:5">
      <c r="A3359" s="97" t="s">
        <v>500</v>
      </c>
      <c r="B3359" s="97" t="s">
        <v>501</v>
      </c>
      <c r="C3359" s="106">
        <v>34.4</v>
      </c>
      <c r="D3359" s="106">
        <v>0</v>
      </c>
      <c r="E3359" s="106">
        <v>34.4</v>
      </c>
    </row>
    <row r="3360" ht="15" hidden="1" spans="1:5">
      <c r="A3360" s="97" t="s">
        <v>500</v>
      </c>
      <c r="B3360" s="97" t="s">
        <v>501</v>
      </c>
      <c r="C3360" s="106">
        <v>1.28</v>
      </c>
      <c r="D3360" s="106">
        <v>0</v>
      </c>
      <c r="E3360" s="106">
        <v>1.28</v>
      </c>
    </row>
    <row r="3361" ht="15" hidden="1" spans="1:5">
      <c r="A3361" s="97" t="s">
        <v>500</v>
      </c>
      <c r="B3361" s="97" t="s">
        <v>501</v>
      </c>
      <c r="C3361" s="106">
        <v>1.12</v>
      </c>
      <c r="D3361" s="106">
        <v>0</v>
      </c>
      <c r="E3361" s="106">
        <v>1.12</v>
      </c>
    </row>
    <row r="3362" ht="15" hidden="1" spans="1:5">
      <c r="A3362" s="97" t="s">
        <v>500</v>
      </c>
      <c r="B3362" s="97" t="s">
        <v>501</v>
      </c>
      <c r="C3362" s="106">
        <v>0.64</v>
      </c>
      <c r="D3362" s="106">
        <v>0</v>
      </c>
      <c r="E3362" s="106">
        <v>0.64</v>
      </c>
    </row>
    <row r="3363" ht="15" hidden="1" spans="1:5">
      <c r="A3363" s="97" t="s">
        <v>500</v>
      </c>
      <c r="B3363" s="97" t="s">
        <v>501</v>
      </c>
      <c r="C3363" s="106">
        <v>0.8</v>
      </c>
      <c r="D3363" s="106">
        <v>0</v>
      </c>
      <c r="E3363" s="106">
        <v>0.8</v>
      </c>
    </row>
    <row r="3364" ht="15" hidden="1" spans="1:5">
      <c r="A3364" s="97" t="s">
        <v>500</v>
      </c>
      <c r="B3364" s="97" t="s">
        <v>501</v>
      </c>
      <c r="C3364" s="106">
        <v>0.48</v>
      </c>
      <c r="D3364" s="106">
        <v>0</v>
      </c>
      <c r="E3364" s="106">
        <v>0.48</v>
      </c>
    </row>
    <row r="3365" ht="15" hidden="1" spans="1:5">
      <c r="A3365" s="97" t="s">
        <v>500</v>
      </c>
      <c r="B3365" s="97" t="s">
        <v>501</v>
      </c>
      <c r="C3365" s="106">
        <v>0.32</v>
      </c>
      <c r="D3365" s="106">
        <v>0</v>
      </c>
      <c r="E3365" s="106">
        <v>0.32</v>
      </c>
    </row>
    <row r="3366" ht="15" hidden="1" spans="1:5">
      <c r="A3366" s="97" t="s">
        <v>500</v>
      </c>
      <c r="B3366" s="97" t="s">
        <v>501</v>
      </c>
      <c r="C3366" s="106">
        <v>1.28</v>
      </c>
      <c r="D3366" s="106">
        <v>0</v>
      </c>
      <c r="E3366" s="106">
        <v>1.28</v>
      </c>
    </row>
    <row r="3367" ht="15" hidden="1" spans="1:5">
      <c r="A3367" s="97" t="s">
        <v>500</v>
      </c>
      <c r="B3367" s="97" t="s">
        <v>501</v>
      </c>
      <c r="C3367" s="106">
        <v>0.16</v>
      </c>
      <c r="D3367" s="106">
        <v>0</v>
      </c>
      <c r="E3367" s="106">
        <v>0.16</v>
      </c>
    </row>
    <row r="3368" ht="15" hidden="1" spans="1:5">
      <c r="A3368" s="97" t="s">
        <v>500</v>
      </c>
      <c r="B3368" s="97" t="s">
        <v>501</v>
      </c>
      <c r="C3368" s="106">
        <v>0.64</v>
      </c>
      <c r="D3368" s="106">
        <v>0</v>
      </c>
      <c r="E3368" s="106">
        <v>0.64</v>
      </c>
    </row>
    <row r="3369" ht="15" hidden="1" spans="1:5">
      <c r="A3369" s="97" t="s">
        <v>500</v>
      </c>
      <c r="B3369" s="97" t="s">
        <v>501</v>
      </c>
      <c r="C3369" s="106">
        <v>0.96</v>
      </c>
      <c r="D3369" s="106">
        <v>0</v>
      </c>
      <c r="E3369" s="106">
        <v>0.96</v>
      </c>
    </row>
    <row r="3370" ht="15" hidden="1" spans="1:5">
      <c r="A3370" s="97" t="s">
        <v>500</v>
      </c>
      <c r="B3370" s="97" t="s">
        <v>501</v>
      </c>
      <c r="C3370" s="106">
        <v>1.44</v>
      </c>
      <c r="D3370" s="106">
        <v>0</v>
      </c>
      <c r="E3370" s="106">
        <v>1.44</v>
      </c>
    </row>
    <row r="3371" ht="15" hidden="1" spans="1:5">
      <c r="A3371" s="97" t="s">
        <v>500</v>
      </c>
      <c r="B3371" s="97" t="s">
        <v>501</v>
      </c>
      <c r="C3371" s="106">
        <v>1.92</v>
      </c>
      <c r="D3371" s="106">
        <v>0</v>
      </c>
      <c r="E3371" s="106">
        <v>1.92</v>
      </c>
    </row>
    <row r="3372" ht="15" hidden="1" spans="1:5">
      <c r="A3372" s="97" t="s">
        <v>500</v>
      </c>
      <c r="B3372" s="97" t="s">
        <v>501</v>
      </c>
      <c r="C3372" s="106">
        <v>2.4</v>
      </c>
      <c r="D3372" s="106">
        <v>0</v>
      </c>
      <c r="E3372" s="106">
        <v>2.4</v>
      </c>
    </row>
    <row r="3373" ht="15" hidden="1" spans="1:5">
      <c r="A3373" s="97" t="s">
        <v>500</v>
      </c>
      <c r="B3373" s="97" t="s">
        <v>501</v>
      </c>
      <c r="C3373" s="106">
        <v>0.32</v>
      </c>
      <c r="D3373" s="106">
        <v>0</v>
      </c>
      <c r="E3373" s="106">
        <v>0.32</v>
      </c>
    </row>
    <row r="3374" ht="15" hidden="1" spans="1:5">
      <c r="A3374" s="97" t="s">
        <v>500</v>
      </c>
      <c r="B3374" s="97" t="s">
        <v>501</v>
      </c>
      <c r="C3374" s="106">
        <v>1.12</v>
      </c>
      <c r="D3374" s="106">
        <v>0</v>
      </c>
      <c r="E3374" s="106">
        <v>1.12</v>
      </c>
    </row>
    <row r="3375" ht="15" hidden="1" spans="1:5">
      <c r="A3375" s="97" t="s">
        <v>500</v>
      </c>
      <c r="B3375" s="97" t="s">
        <v>501</v>
      </c>
      <c r="C3375" s="106">
        <v>0.64</v>
      </c>
      <c r="D3375" s="106">
        <v>0</v>
      </c>
      <c r="E3375" s="106">
        <v>0.64</v>
      </c>
    </row>
    <row r="3376" ht="15" hidden="1" spans="1:5">
      <c r="A3376" s="97" t="s">
        <v>500</v>
      </c>
      <c r="B3376" s="97" t="s">
        <v>501</v>
      </c>
      <c r="C3376" s="106">
        <v>1.12</v>
      </c>
      <c r="D3376" s="106">
        <v>0</v>
      </c>
      <c r="E3376" s="106">
        <v>1.12</v>
      </c>
    </row>
    <row r="3377" ht="15" hidden="1" spans="1:5">
      <c r="A3377" s="97" t="s">
        <v>500</v>
      </c>
      <c r="B3377" s="97" t="s">
        <v>501</v>
      </c>
      <c r="C3377" s="106">
        <v>0.32</v>
      </c>
      <c r="D3377" s="106">
        <v>0</v>
      </c>
      <c r="E3377" s="106">
        <v>0.32</v>
      </c>
    </row>
    <row r="3378" ht="15" hidden="1" spans="1:5">
      <c r="A3378" s="97" t="s">
        <v>500</v>
      </c>
      <c r="B3378" s="97" t="s">
        <v>501</v>
      </c>
      <c r="C3378" s="106">
        <v>0.48</v>
      </c>
      <c r="D3378" s="106">
        <v>0</v>
      </c>
      <c r="E3378" s="106">
        <v>0.48</v>
      </c>
    </row>
    <row r="3379" ht="15" hidden="1" spans="1:5">
      <c r="A3379" s="97" t="s">
        <v>500</v>
      </c>
      <c r="B3379" s="97" t="s">
        <v>501</v>
      </c>
      <c r="C3379" s="106">
        <v>6.88</v>
      </c>
      <c r="D3379" s="106">
        <v>0</v>
      </c>
      <c r="E3379" s="106">
        <v>6.88</v>
      </c>
    </row>
    <row r="3380" ht="15" hidden="1" spans="1:5">
      <c r="A3380" s="97" t="s">
        <v>500</v>
      </c>
      <c r="B3380" s="97" t="s">
        <v>501</v>
      </c>
      <c r="C3380" s="106">
        <v>0.96</v>
      </c>
      <c r="D3380" s="106">
        <v>0</v>
      </c>
      <c r="E3380" s="106">
        <v>0.96</v>
      </c>
    </row>
    <row r="3381" ht="15" hidden="1" spans="1:5">
      <c r="A3381" s="97" t="s">
        <v>500</v>
      </c>
      <c r="B3381" s="97" t="s">
        <v>501</v>
      </c>
      <c r="C3381" s="106">
        <v>6.08</v>
      </c>
      <c r="D3381" s="106">
        <v>0</v>
      </c>
      <c r="E3381" s="106">
        <v>6.08</v>
      </c>
    </row>
    <row r="3382" ht="15" hidden="1" spans="1:5">
      <c r="A3382" s="97" t="s">
        <v>500</v>
      </c>
      <c r="B3382" s="97" t="s">
        <v>501</v>
      </c>
      <c r="C3382" s="106">
        <v>0.32</v>
      </c>
      <c r="D3382" s="106">
        <v>0</v>
      </c>
      <c r="E3382" s="106">
        <v>0.32</v>
      </c>
    </row>
    <row r="3383" ht="15" hidden="1" spans="1:5">
      <c r="A3383" s="97" t="s">
        <v>500</v>
      </c>
      <c r="B3383" s="97" t="s">
        <v>501</v>
      </c>
      <c r="C3383" s="106">
        <v>0.8</v>
      </c>
      <c r="D3383" s="106">
        <v>0</v>
      </c>
      <c r="E3383" s="106">
        <v>0.8</v>
      </c>
    </row>
    <row r="3384" ht="15" hidden="1" spans="1:5">
      <c r="A3384" s="97" t="s">
        <v>500</v>
      </c>
      <c r="B3384" s="97" t="s">
        <v>501</v>
      </c>
      <c r="C3384" s="106">
        <v>11.2</v>
      </c>
      <c r="D3384" s="106">
        <v>0</v>
      </c>
      <c r="E3384" s="106">
        <v>11.2</v>
      </c>
    </row>
    <row r="3385" ht="15" hidden="1" spans="1:5">
      <c r="A3385" s="97" t="s">
        <v>500</v>
      </c>
      <c r="B3385" s="97" t="s">
        <v>501</v>
      </c>
      <c r="C3385" s="106">
        <v>0.16</v>
      </c>
      <c r="D3385" s="106">
        <v>0</v>
      </c>
      <c r="E3385" s="106">
        <v>0.16</v>
      </c>
    </row>
    <row r="3386" ht="15" hidden="1" spans="1:5">
      <c r="A3386" s="97" t="s">
        <v>500</v>
      </c>
      <c r="B3386" s="97" t="s">
        <v>501</v>
      </c>
      <c r="C3386" s="106">
        <v>0.8</v>
      </c>
      <c r="D3386" s="106">
        <v>0</v>
      </c>
      <c r="E3386" s="106">
        <v>0.8</v>
      </c>
    </row>
    <row r="3387" ht="15" hidden="1" spans="1:5">
      <c r="A3387" s="97" t="s">
        <v>500</v>
      </c>
      <c r="B3387" s="97" t="s">
        <v>501</v>
      </c>
      <c r="C3387" s="106">
        <v>2.88</v>
      </c>
      <c r="D3387" s="106">
        <v>0</v>
      </c>
      <c r="E3387" s="106">
        <v>2.88</v>
      </c>
    </row>
    <row r="3388" ht="15" hidden="1" spans="1:5">
      <c r="A3388" s="97" t="s">
        <v>500</v>
      </c>
      <c r="B3388" s="97" t="s">
        <v>501</v>
      </c>
      <c r="C3388" s="106">
        <v>3.52</v>
      </c>
      <c r="D3388" s="106">
        <v>0</v>
      </c>
      <c r="E3388" s="106">
        <v>3.52</v>
      </c>
    </row>
    <row r="3389" ht="15" hidden="1" spans="1:5">
      <c r="A3389" s="97" t="s">
        <v>500</v>
      </c>
      <c r="B3389" s="97" t="s">
        <v>501</v>
      </c>
      <c r="C3389" s="106">
        <v>1.44</v>
      </c>
      <c r="D3389" s="106">
        <v>0</v>
      </c>
      <c r="E3389" s="106">
        <v>1.44</v>
      </c>
    </row>
    <row r="3390" ht="15" hidden="1" spans="1:5">
      <c r="A3390" s="97" t="s">
        <v>500</v>
      </c>
      <c r="B3390" s="97" t="s">
        <v>501</v>
      </c>
      <c r="C3390" s="106">
        <v>2.24</v>
      </c>
      <c r="D3390" s="106">
        <v>0</v>
      </c>
      <c r="E3390" s="106">
        <v>2.24</v>
      </c>
    </row>
    <row r="3391" ht="15" hidden="1" spans="1:5">
      <c r="A3391" s="97" t="s">
        <v>500</v>
      </c>
      <c r="B3391" s="97" t="s">
        <v>501</v>
      </c>
      <c r="C3391" s="106">
        <v>1.6</v>
      </c>
      <c r="D3391" s="106">
        <v>0</v>
      </c>
      <c r="E3391" s="106">
        <v>1.6</v>
      </c>
    </row>
    <row r="3392" ht="15" hidden="1" spans="1:5">
      <c r="A3392" s="97" t="s">
        <v>500</v>
      </c>
      <c r="B3392" s="97" t="s">
        <v>501</v>
      </c>
      <c r="C3392" s="106">
        <v>1.12</v>
      </c>
      <c r="D3392" s="106">
        <v>0</v>
      </c>
      <c r="E3392" s="106">
        <v>1.12</v>
      </c>
    </row>
    <row r="3393" ht="15" hidden="1" spans="1:5">
      <c r="A3393" s="97" t="s">
        <v>500</v>
      </c>
      <c r="B3393" s="97" t="s">
        <v>501</v>
      </c>
      <c r="C3393" s="106">
        <v>2.4</v>
      </c>
      <c r="D3393" s="106">
        <v>0</v>
      </c>
      <c r="E3393" s="106">
        <v>2.4</v>
      </c>
    </row>
    <row r="3394" ht="15" hidden="1" spans="1:5">
      <c r="A3394" s="97" t="s">
        <v>500</v>
      </c>
      <c r="B3394" s="97" t="s">
        <v>501</v>
      </c>
      <c r="C3394" s="106">
        <v>1.92</v>
      </c>
      <c r="D3394" s="106">
        <v>0</v>
      </c>
      <c r="E3394" s="106">
        <v>1.92</v>
      </c>
    </row>
    <row r="3395" ht="15" hidden="1" spans="1:5">
      <c r="A3395" s="97" t="s">
        <v>500</v>
      </c>
      <c r="B3395" s="97" t="s">
        <v>501</v>
      </c>
      <c r="C3395" s="106">
        <v>1.6</v>
      </c>
      <c r="D3395" s="106">
        <v>0</v>
      </c>
      <c r="E3395" s="106">
        <v>1.6</v>
      </c>
    </row>
    <row r="3396" ht="15" hidden="1" spans="1:5">
      <c r="A3396" s="97" t="s">
        <v>500</v>
      </c>
      <c r="B3396" s="97" t="s">
        <v>501</v>
      </c>
      <c r="C3396" s="106">
        <v>2.88</v>
      </c>
      <c r="D3396" s="106">
        <v>0</v>
      </c>
      <c r="E3396" s="106">
        <v>2.88</v>
      </c>
    </row>
    <row r="3397" ht="15" hidden="1" spans="1:5">
      <c r="A3397" s="97" t="s">
        <v>500</v>
      </c>
      <c r="B3397" s="97" t="s">
        <v>501</v>
      </c>
      <c r="C3397" s="106">
        <v>2.56</v>
      </c>
      <c r="D3397" s="106">
        <v>0</v>
      </c>
      <c r="E3397" s="106">
        <v>2.56</v>
      </c>
    </row>
    <row r="3398" ht="15" hidden="1" spans="1:5">
      <c r="A3398" s="97" t="s">
        <v>500</v>
      </c>
      <c r="B3398" s="97" t="s">
        <v>501</v>
      </c>
      <c r="C3398" s="106">
        <v>0.32</v>
      </c>
      <c r="D3398" s="106">
        <v>0</v>
      </c>
      <c r="E3398" s="106">
        <v>0.32</v>
      </c>
    </row>
    <row r="3399" ht="15" hidden="1" spans="1:5">
      <c r="A3399" s="97" t="s">
        <v>500</v>
      </c>
      <c r="B3399" s="97" t="s">
        <v>501</v>
      </c>
      <c r="C3399" s="106">
        <v>1.76</v>
      </c>
      <c r="D3399" s="106">
        <v>0</v>
      </c>
      <c r="E3399" s="106">
        <v>1.76</v>
      </c>
    </row>
    <row r="3400" ht="15" hidden="1" spans="1:5">
      <c r="A3400" s="97" t="s">
        <v>500</v>
      </c>
      <c r="B3400" s="97" t="s">
        <v>501</v>
      </c>
      <c r="C3400" s="106">
        <v>0.8</v>
      </c>
      <c r="D3400" s="106">
        <v>0</v>
      </c>
      <c r="E3400" s="106">
        <v>0.8</v>
      </c>
    </row>
    <row r="3401" ht="15" hidden="1" spans="1:5">
      <c r="A3401" s="97" t="s">
        <v>500</v>
      </c>
      <c r="B3401" s="97" t="s">
        <v>501</v>
      </c>
      <c r="C3401" s="106">
        <v>3.2</v>
      </c>
      <c r="D3401" s="106">
        <v>0</v>
      </c>
      <c r="E3401" s="106">
        <v>3.2</v>
      </c>
    </row>
    <row r="3402" ht="15" hidden="1" spans="1:5">
      <c r="A3402" s="97" t="s">
        <v>500</v>
      </c>
      <c r="B3402" s="97" t="s">
        <v>501</v>
      </c>
      <c r="C3402" s="106">
        <v>1.6</v>
      </c>
      <c r="D3402" s="106">
        <v>0</v>
      </c>
      <c r="E3402" s="106">
        <v>1.6</v>
      </c>
    </row>
    <row r="3403" ht="15" hidden="1" spans="1:5">
      <c r="A3403" s="97" t="s">
        <v>500</v>
      </c>
      <c r="B3403" s="97" t="s">
        <v>501</v>
      </c>
      <c r="C3403" s="106">
        <v>3.04</v>
      </c>
      <c r="D3403" s="106">
        <v>0</v>
      </c>
      <c r="E3403" s="106">
        <v>3.04</v>
      </c>
    </row>
    <row r="3404" ht="15" hidden="1" spans="1:5">
      <c r="A3404" s="97" t="s">
        <v>500</v>
      </c>
      <c r="B3404" s="97" t="s">
        <v>501</v>
      </c>
      <c r="C3404" s="106">
        <v>0.64</v>
      </c>
      <c r="D3404" s="106">
        <v>0</v>
      </c>
      <c r="E3404" s="106">
        <v>0.64</v>
      </c>
    </row>
    <row r="3405" ht="15" hidden="1" spans="1:5">
      <c r="A3405" s="97" t="s">
        <v>500</v>
      </c>
      <c r="B3405" s="97" t="s">
        <v>501</v>
      </c>
      <c r="C3405" s="106">
        <v>1.44</v>
      </c>
      <c r="D3405" s="106">
        <v>0</v>
      </c>
      <c r="E3405" s="106">
        <v>1.44</v>
      </c>
    </row>
    <row r="3406" ht="15" hidden="1" spans="1:5">
      <c r="A3406" s="97" t="s">
        <v>500</v>
      </c>
      <c r="B3406" s="97" t="s">
        <v>501</v>
      </c>
      <c r="C3406" s="106">
        <v>8.8</v>
      </c>
      <c r="D3406" s="106">
        <v>0</v>
      </c>
      <c r="E3406" s="106">
        <v>8.8</v>
      </c>
    </row>
    <row r="3407" ht="15" hidden="1" spans="1:5">
      <c r="A3407" s="97" t="s">
        <v>500</v>
      </c>
      <c r="B3407" s="97" t="s">
        <v>501</v>
      </c>
      <c r="C3407" s="106">
        <v>1.28</v>
      </c>
      <c r="D3407" s="106">
        <v>0</v>
      </c>
      <c r="E3407" s="106">
        <v>1.28</v>
      </c>
    </row>
    <row r="3408" ht="15" hidden="1" spans="1:5">
      <c r="A3408" s="97" t="s">
        <v>500</v>
      </c>
      <c r="B3408" s="97" t="s">
        <v>501</v>
      </c>
      <c r="C3408" s="106">
        <v>9.6</v>
      </c>
      <c r="D3408" s="106">
        <v>0</v>
      </c>
      <c r="E3408" s="106">
        <v>9.6</v>
      </c>
    </row>
    <row r="3409" ht="15" hidden="1" spans="1:5">
      <c r="A3409" s="97" t="s">
        <v>500</v>
      </c>
      <c r="B3409" s="97" t="s">
        <v>501</v>
      </c>
      <c r="C3409" s="106">
        <v>1.12</v>
      </c>
      <c r="D3409" s="106">
        <v>0</v>
      </c>
      <c r="E3409" s="106">
        <v>1.12</v>
      </c>
    </row>
    <row r="3410" ht="15" hidden="1" spans="1:5">
      <c r="A3410" s="97" t="s">
        <v>500</v>
      </c>
      <c r="B3410" s="97" t="s">
        <v>501</v>
      </c>
      <c r="C3410" s="106">
        <v>1.92</v>
      </c>
      <c r="D3410" s="106">
        <v>0</v>
      </c>
      <c r="E3410" s="106">
        <v>1.92</v>
      </c>
    </row>
    <row r="3411" ht="15" hidden="1" spans="1:5">
      <c r="A3411" s="97" t="s">
        <v>500</v>
      </c>
      <c r="B3411" s="97" t="s">
        <v>501</v>
      </c>
      <c r="C3411" s="106">
        <v>4</v>
      </c>
      <c r="D3411" s="106">
        <v>0</v>
      </c>
      <c r="E3411" s="106">
        <v>4</v>
      </c>
    </row>
    <row r="3412" ht="15" hidden="1" spans="1:5">
      <c r="A3412" s="97" t="s">
        <v>500</v>
      </c>
      <c r="B3412" s="97" t="s">
        <v>501</v>
      </c>
      <c r="C3412" s="106">
        <v>1.6</v>
      </c>
      <c r="D3412" s="106">
        <v>0</v>
      </c>
      <c r="E3412" s="106">
        <v>1.6</v>
      </c>
    </row>
    <row r="3413" ht="15" hidden="1" spans="1:5">
      <c r="A3413" s="97" t="s">
        <v>500</v>
      </c>
      <c r="B3413" s="97" t="s">
        <v>501</v>
      </c>
      <c r="C3413" s="106">
        <v>1.6</v>
      </c>
      <c r="D3413" s="106">
        <v>0</v>
      </c>
      <c r="E3413" s="106">
        <v>1.6</v>
      </c>
    </row>
    <row r="3414" ht="15" hidden="1" spans="1:5">
      <c r="A3414" s="97" t="s">
        <v>500</v>
      </c>
      <c r="B3414" s="97" t="s">
        <v>501</v>
      </c>
      <c r="C3414" s="106">
        <v>0.32</v>
      </c>
      <c r="D3414" s="106">
        <v>0</v>
      </c>
      <c r="E3414" s="106">
        <v>0.32</v>
      </c>
    </row>
    <row r="3415" ht="15" hidden="1" spans="1:5">
      <c r="A3415" s="97" t="s">
        <v>500</v>
      </c>
      <c r="B3415" s="97" t="s">
        <v>501</v>
      </c>
      <c r="C3415" s="106">
        <v>4.96</v>
      </c>
      <c r="D3415" s="106">
        <v>0</v>
      </c>
      <c r="E3415" s="106">
        <v>4.96</v>
      </c>
    </row>
    <row r="3416" ht="15" hidden="1" spans="1:5">
      <c r="A3416" s="97" t="s">
        <v>500</v>
      </c>
      <c r="B3416" s="97" t="s">
        <v>501</v>
      </c>
      <c r="C3416" s="106">
        <v>2.4</v>
      </c>
      <c r="D3416" s="106">
        <v>0</v>
      </c>
      <c r="E3416" s="106">
        <v>2.4</v>
      </c>
    </row>
    <row r="3417" ht="15" hidden="1" spans="1:5">
      <c r="A3417" s="97" t="s">
        <v>500</v>
      </c>
      <c r="B3417" s="97" t="s">
        <v>501</v>
      </c>
      <c r="C3417" s="106">
        <v>0.16</v>
      </c>
      <c r="D3417" s="106">
        <v>0</v>
      </c>
      <c r="E3417" s="106">
        <v>0.16</v>
      </c>
    </row>
    <row r="3418" ht="15" hidden="1" spans="1:5">
      <c r="A3418" s="97" t="s">
        <v>500</v>
      </c>
      <c r="B3418" s="97" t="s">
        <v>501</v>
      </c>
      <c r="C3418" s="106">
        <v>2.88</v>
      </c>
      <c r="D3418" s="106">
        <v>0</v>
      </c>
      <c r="E3418" s="106">
        <v>2.88</v>
      </c>
    </row>
    <row r="3419" ht="15" hidden="1" spans="1:5">
      <c r="A3419" s="97" t="s">
        <v>500</v>
      </c>
      <c r="B3419" s="97" t="s">
        <v>501</v>
      </c>
      <c r="C3419" s="106">
        <v>2.72</v>
      </c>
      <c r="D3419" s="106">
        <v>0</v>
      </c>
      <c r="E3419" s="106">
        <v>2.72</v>
      </c>
    </row>
    <row r="3420" ht="15" hidden="1" spans="1:5">
      <c r="A3420" s="97" t="s">
        <v>500</v>
      </c>
      <c r="B3420" s="97" t="s">
        <v>501</v>
      </c>
      <c r="C3420" s="106">
        <v>3.84</v>
      </c>
      <c r="D3420" s="106">
        <v>0</v>
      </c>
      <c r="E3420" s="106">
        <v>3.84</v>
      </c>
    </row>
    <row r="3421" ht="15" hidden="1" spans="1:5">
      <c r="A3421" s="97" t="s">
        <v>500</v>
      </c>
      <c r="B3421" s="97" t="s">
        <v>501</v>
      </c>
      <c r="C3421" s="106">
        <v>2.88</v>
      </c>
      <c r="D3421" s="106">
        <v>0</v>
      </c>
      <c r="E3421" s="106">
        <v>2.88</v>
      </c>
    </row>
    <row r="3422" ht="15" hidden="1" spans="1:5">
      <c r="A3422" s="97" t="s">
        <v>500</v>
      </c>
      <c r="B3422" s="97" t="s">
        <v>501</v>
      </c>
      <c r="C3422" s="106">
        <v>1.76</v>
      </c>
      <c r="D3422" s="106">
        <v>0</v>
      </c>
      <c r="E3422" s="106">
        <v>1.76</v>
      </c>
    </row>
    <row r="3423" ht="15" hidden="1" spans="1:5">
      <c r="A3423" s="97" t="s">
        <v>500</v>
      </c>
      <c r="B3423" s="97" t="s">
        <v>501</v>
      </c>
      <c r="C3423" s="106">
        <v>2.08</v>
      </c>
      <c r="D3423" s="106">
        <v>0</v>
      </c>
      <c r="E3423" s="106">
        <v>2.08</v>
      </c>
    </row>
    <row r="3424" ht="15" hidden="1" spans="1:5">
      <c r="A3424" s="97" t="s">
        <v>500</v>
      </c>
      <c r="B3424" s="97" t="s">
        <v>501</v>
      </c>
      <c r="C3424" s="106">
        <v>1.76</v>
      </c>
      <c r="D3424" s="106">
        <v>0</v>
      </c>
      <c r="E3424" s="106">
        <v>1.76</v>
      </c>
    </row>
    <row r="3425" ht="15" hidden="1" spans="1:5">
      <c r="A3425" s="97" t="s">
        <v>500</v>
      </c>
      <c r="B3425" s="97" t="s">
        <v>501</v>
      </c>
      <c r="C3425" s="106">
        <v>1.76</v>
      </c>
      <c r="D3425" s="106">
        <v>0</v>
      </c>
      <c r="E3425" s="106">
        <v>1.76</v>
      </c>
    </row>
    <row r="3426" ht="15" hidden="1" spans="1:5">
      <c r="A3426" s="97" t="s">
        <v>500</v>
      </c>
      <c r="B3426" s="97" t="s">
        <v>501</v>
      </c>
      <c r="C3426" s="106">
        <v>1.44</v>
      </c>
      <c r="D3426" s="106">
        <v>0</v>
      </c>
      <c r="E3426" s="106">
        <v>1.44</v>
      </c>
    </row>
    <row r="3427" ht="15" hidden="1" spans="1:5">
      <c r="A3427" s="97" t="s">
        <v>500</v>
      </c>
      <c r="B3427" s="97" t="s">
        <v>501</v>
      </c>
      <c r="C3427" s="106">
        <v>1.76</v>
      </c>
      <c r="D3427" s="106">
        <v>0</v>
      </c>
      <c r="E3427" s="106">
        <v>1.76</v>
      </c>
    </row>
    <row r="3428" ht="15" hidden="1" spans="1:5">
      <c r="A3428" s="97" t="s">
        <v>500</v>
      </c>
      <c r="B3428" s="97" t="s">
        <v>501</v>
      </c>
      <c r="C3428" s="106">
        <v>1.44</v>
      </c>
      <c r="D3428" s="106">
        <v>0</v>
      </c>
      <c r="E3428" s="106">
        <v>1.44</v>
      </c>
    </row>
    <row r="3429" ht="15" hidden="1" spans="1:5">
      <c r="A3429" s="97" t="s">
        <v>500</v>
      </c>
      <c r="B3429" s="97" t="s">
        <v>501</v>
      </c>
      <c r="C3429" s="106">
        <v>0.96</v>
      </c>
      <c r="D3429" s="106">
        <v>0</v>
      </c>
      <c r="E3429" s="106">
        <v>0.96</v>
      </c>
    </row>
    <row r="3430" ht="15" hidden="1" spans="1:5">
      <c r="A3430" s="97" t="s">
        <v>500</v>
      </c>
      <c r="B3430" s="97" t="s">
        <v>501</v>
      </c>
      <c r="C3430" s="106">
        <v>0.96</v>
      </c>
      <c r="D3430" s="106">
        <v>0</v>
      </c>
      <c r="E3430" s="106">
        <v>0.96</v>
      </c>
    </row>
    <row r="3431" ht="15" hidden="1" spans="1:5">
      <c r="A3431" s="97" t="s">
        <v>500</v>
      </c>
      <c r="B3431" s="97" t="s">
        <v>501</v>
      </c>
      <c r="C3431" s="106">
        <v>0.48</v>
      </c>
      <c r="D3431" s="106">
        <v>0</v>
      </c>
      <c r="E3431" s="106">
        <v>0.48</v>
      </c>
    </row>
    <row r="3432" ht="15" hidden="1" spans="1:5">
      <c r="A3432" s="97" t="s">
        <v>500</v>
      </c>
      <c r="B3432" s="97" t="s">
        <v>501</v>
      </c>
      <c r="C3432" s="106">
        <v>1.12</v>
      </c>
      <c r="D3432" s="106">
        <v>0</v>
      </c>
      <c r="E3432" s="106">
        <v>1.12</v>
      </c>
    </row>
    <row r="3433" ht="15" hidden="1" spans="1:5">
      <c r="A3433" s="97" t="s">
        <v>500</v>
      </c>
      <c r="B3433" s="97" t="s">
        <v>501</v>
      </c>
      <c r="C3433" s="106">
        <v>0.48</v>
      </c>
      <c r="D3433" s="106">
        <v>0</v>
      </c>
      <c r="E3433" s="106">
        <v>0.48</v>
      </c>
    </row>
    <row r="3434" ht="15" hidden="1" spans="1:5">
      <c r="A3434" s="97" t="s">
        <v>500</v>
      </c>
      <c r="B3434" s="97" t="s">
        <v>501</v>
      </c>
      <c r="C3434" s="106">
        <v>1.44</v>
      </c>
      <c r="D3434" s="106">
        <v>0</v>
      </c>
      <c r="E3434" s="106">
        <v>1.44</v>
      </c>
    </row>
    <row r="3435" ht="15" hidden="1" spans="1:5">
      <c r="A3435" s="97" t="s">
        <v>500</v>
      </c>
      <c r="B3435" s="97" t="s">
        <v>501</v>
      </c>
      <c r="C3435" s="106">
        <v>0.96</v>
      </c>
      <c r="D3435" s="106">
        <v>0</v>
      </c>
      <c r="E3435" s="106">
        <v>0.96</v>
      </c>
    </row>
    <row r="3436" ht="15" hidden="1" spans="1:5">
      <c r="A3436" s="97" t="s">
        <v>500</v>
      </c>
      <c r="B3436" s="97" t="s">
        <v>501</v>
      </c>
      <c r="C3436" s="106">
        <v>0.64</v>
      </c>
      <c r="D3436" s="106">
        <v>0</v>
      </c>
      <c r="E3436" s="106">
        <v>0.64</v>
      </c>
    </row>
    <row r="3437" ht="15" hidden="1" spans="1:5">
      <c r="A3437" s="97" t="s">
        <v>500</v>
      </c>
      <c r="B3437" s="97" t="s">
        <v>501</v>
      </c>
      <c r="C3437" s="106">
        <v>0.48</v>
      </c>
      <c r="D3437" s="106">
        <v>0</v>
      </c>
      <c r="E3437" s="106">
        <v>0.48</v>
      </c>
    </row>
    <row r="3438" ht="15" hidden="1" spans="1:5">
      <c r="A3438" s="97" t="s">
        <v>500</v>
      </c>
      <c r="B3438" s="97" t="s">
        <v>501</v>
      </c>
      <c r="C3438" s="106">
        <v>2.08</v>
      </c>
      <c r="D3438" s="106">
        <v>0</v>
      </c>
      <c r="E3438" s="106">
        <v>2.08</v>
      </c>
    </row>
    <row r="3439" ht="15" hidden="1" spans="1:5">
      <c r="A3439" s="97" t="s">
        <v>500</v>
      </c>
      <c r="B3439" s="97" t="s">
        <v>501</v>
      </c>
      <c r="C3439" s="106">
        <v>4.8</v>
      </c>
      <c r="D3439" s="106">
        <v>0</v>
      </c>
      <c r="E3439" s="106">
        <v>4.8</v>
      </c>
    </row>
    <row r="3440" ht="15" hidden="1" spans="1:5">
      <c r="A3440" s="97" t="s">
        <v>500</v>
      </c>
      <c r="B3440" s="97" t="s">
        <v>501</v>
      </c>
      <c r="C3440" s="106">
        <v>1.12</v>
      </c>
      <c r="D3440" s="106">
        <v>0</v>
      </c>
      <c r="E3440" s="106">
        <v>1.12</v>
      </c>
    </row>
    <row r="3441" ht="15" hidden="1" spans="1:5">
      <c r="A3441" s="97" t="s">
        <v>500</v>
      </c>
      <c r="B3441" s="97" t="s">
        <v>501</v>
      </c>
      <c r="C3441" s="106">
        <v>4.16</v>
      </c>
      <c r="D3441" s="106">
        <v>0</v>
      </c>
      <c r="E3441" s="106">
        <v>4.16</v>
      </c>
    </row>
    <row r="3442" ht="15" hidden="1" spans="1:5">
      <c r="A3442" s="97" t="s">
        <v>500</v>
      </c>
      <c r="B3442" s="97" t="s">
        <v>501</v>
      </c>
      <c r="C3442" s="106">
        <v>1.44</v>
      </c>
      <c r="D3442" s="106">
        <v>0</v>
      </c>
      <c r="E3442" s="106">
        <v>1.44</v>
      </c>
    </row>
    <row r="3443" ht="15" hidden="1" spans="1:5">
      <c r="A3443" s="97" t="s">
        <v>500</v>
      </c>
      <c r="B3443" s="97" t="s">
        <v>501</v>
      </c>
      <c r="C3443" s="106">
        <v>4.16</v>
      </c>
      <c r="D3443" s="106">
        <v>0</v>
      </c>
      <c r="E3443" s="106">
        <v>4.16</v>
      </c>
    </row>
    <row r="3444" ht="15" hidden="1" spans="1:5">
      <c r="A3444" s="97" t="s">
        <v>500</v>
      </c>
      <c r="B3444" s="97" t="s">
        <v>501</v>
      </c>
      <c r="C3444" s="106">
        <v>1.12</v>
      </c>
      <c r="D3444" s="106">
        <v>0</v>
      </c>
      <c r="E3444" s="106">
        <v>1.12</v>
      </c>
    </row>
    <row r="3445" ht="15" hidden="1" spans="1:5">
      <c r="A3445" s="97" t="s">
        <v>500</v>
      </c>
      <c r="B3445" s="97" t="s">
        <v>501</v>
      </c>
      <c r="C3445" s="106">
        <v>4.16</v>
      </c>
      <c r="D3445" s="106">
        <v>0</v>
      </c>
      <c r="E3445" s="106">
        <v>4.16</v>
      </c>
    </row>
    <row r="3446" ht="15" hidden="1" spans="1:5">
      <c r="A3446" s="97" t="s">
        <v>500</v>
      </c>
      <c r="B3446" s="97" t="s">
        <v>501</v>
      </c>
      <c r="C3446" s="106">
        <v>3.52</v>
      </c>
      <c r="D3446" s="106">
        <v>0</v>
      </c>
      <c r="E3446" s="106">
        <v>3.52</v>
      </c>
    </row>
    <row r="3447" ht="15" hidden="1" spans="1:5">
      <c r="A3447" s="97" t="s">
        <v>500</v>
      </c>
      <c r="B3447" s="97" t="s">
        <v>501</v>
      </c>
      <c r="C3447" s="106">
        <v>0.8</v>
      </c>
      <c r="D3447" s="106">
        <v>0</v>
      </c>
      <c r="E3447" s="106">
        <v>0.8</v>
      </c>
    </row>
    <row r="3448" ht="15" hidden="1" spans="1:5">
      <c r="A3448" s="97" t="s">
        <v>500</v>
      </c>
      <c r="B3448" s="97" t="s">
        <v>501</v>
      </c>
      <c r="C3448" s="106">
        <v>1.28</v>
      </c>
      <c r="D3448" s="106">
        <v>0</v>
      </c>
      <c r="E3448" s="106">
        <v>1.28</v>
      </c>
    </row>
    <row r="3449" ht="15" hidden="1" spans="1:5">
      <c r="A3449" s="97" t="s">
        <v>500</v>
      </c>
      <c r="B3449" s="97" t="s">
        <v>501</v>
      </c>
      <c r="C3449" s="106">
        <v>3.52</v>
      </c>
      <c r="D3449" s="106">
        <v>0</v>
      </c>
      <c r="E3449" s="106">
        <v>3.52</v>
      </c>
    </row>
    <row r="3450" ht="15" hidden="1" spans="1:5">
      <c r="A3450" s="97" t="s">
        <v>500</v>
      </c>
      <c r="B3450" s="97" t="s">
        <v>501</v>
      </c>
      <c r="C3450" s="106">
        <v>3.04</v>
      </c>
      <c r="D3450" s="106">
        <v>0</v>
      </c>
      <c r="E3450" s="106">
        <v>3.04</v>
      </c>
    </row>
    <row r="3451" ht="15" hidden="1" spans="1:5">
      <c r="A3451" s="97" t="s">
        <v>500</v>
      </c>
      <c r="B3451" s="97" t="s">
        <v>501</v>
      </c>
      <c r="C3451" s="106">
        <v>1.28</v>
      </c>
      <c r="D3451" s="106">
        <v>0</v>
      </c>
      <c r="E3451" s="106">
        <v>1.28</v>
      </c>
    </row>
    <row r="3452" ht="15" hidden="1" spans="1:5">
      <c r="A3452" s="97" t="s">
        <v>500</v>
      </c>
      <c r="B3452" s="97" t="s">
        <v>501</v>
      </c>
      <c r="C3452" s="106">
        <v>2.88</v>
      </c>
      <c r="D3452" s="106">
        <v>0</v>
      </c>
      <c r="E3452" s="106">
        <v>2.88</v>
      </c>
    </row>
    <row r="3453" ht="15" hidden="1" spans="1:5">
      <c r="A3453" s="97" t="s">
        <v>500</v>
      </c>
      <c r="B3453" s="97" t="s">
        <v>501</v>
      </c>
      <c r="C3453" s="106">
        <v>1.28</v>
      </c>
      <c r="D3453" s="106">
        <v>0</v>
      </c>
      <c r="E3453" s="106">
        <v>1.28</v>
      </c>
    </row>
    <row r="3454" ht="15" hidden="1" spans="1:5">
      <c r="A3454" s="97" t="s">
        <v>500</v>
      </c>
      <c r="B3454" s="97" t="s">
        <v>501</v>
      </c>
      <c r="C3454" s="106">
        <v>0.8</v>
      </c>
      <c r="D3454" s="106">
        <v>0</v>
      </c>
      <c r="E3454" s="106">
        <v>0.8</v>
      </c>
    </row>
    <row r="3455" ht="15" hidden="1" spans="1:5">
      <c r="A3455" s="97" t="s">
        <v>500</v>
      </c>
      <c r="B3455" s="97" t="s">
        <v>501</v>
      </c>
      <c r="C3455" s="106">
        <v>2.72</v>
      </c>
      <c r="D3455" s="106">
        <v>0</v>
      </c>
      <c r="E3455" s="106">
        <v>2.72</v>
      </c>
    </row>
    <row r="3456" ht="15" hidden="1" spans="1:5">
      <c r="A3456" s="97" t="s">
        <v>500</v>
      </c>
      <c r="B3456" s="97" t="s">
        <v>501</v>
      </c>
      <c r="C3456" s="106">
        <v>2.88</v>
      </c>
      <c r="D3456" s="106">
        <v>0</v>
      </c>
      <c r="E3456" s="106">
        <v>2.88</v>
      </c>
    </row>
    <row r="3457" ht="15" hidden="1" spans="1:5">
      <c r="A3457" s="97" t="s">
        <v>500</v>
      </c>
      <c r="B3457" s="97" t="s">
        <v>501</v>
      </c>
      <c r="C3457" s="106">
        <v>0.8</v>
      </c>
      <c r="D3457" s="106">
        <v>0</v>
      </c>
      <c r="E3457" s="106">
        <v>0.8</v>
      </c>
    </row>
    <row r="3458" ht="15" hidden="1" spans="1:5">
      <c r="A3458" s="97" t="s">
        <v>500</v>
      </c>
      <c r="B3458" s="97" t="s">
        <v>501</v>
      </c>
      <c r="C3458" s="106">
        <v>0.8</v>
      </c>
      <c r="D3458" s="106">
        <v>0</v>
      </c>
      <c r="E3458" s="106">
        <v>0.8</v>
      </c>
    </row>
    <row r="3459" ht="15" hidden="1" spans="1:5">
      <c r="A3459" s="97" t="s">
        <v>500</v>
      </c>
      <c r="B3459" s="97" t="s">
        <v>501</v>
      </c>
      <c r="C3459" s="106">
        <v>2.72</v>
      </c>
      <c r="D3459" s="106">
        <v>0</v>
      </c>
      <c r="E3459" s="106">
        <v>2.72</v>
      </c>
    </row>
    <row r="3460" ht="28.5" customHeight="1" spans="1:5">
      <c r="A3460" s="107" t="s">
        <v>502</v>
      </c>
      <c r="B3460" s="107" t="s">
        <v>503</v>
      </c>
      <c r="C3460" s="106">
        <f>SUM(C3461,C3465,C3643,C3692)</f>
        <v>7413.73475</v>
      </c>
      <c r="D3460" s="106">
        <f>SUM(D3461,D3465,D3643,D3692)</f>
        <v>7413.73475</v>
      </c>
      <c r="E3460" s="106">
        <f>SUM(E3461,E3465,E3643,E3692)</f>
        <v>0</v>
      </c>
    </row>
    <row r="3461" ht="28.5" customHeight="1" spans="1:5">
      <c r="A3461" s="97" t="s">
        <v>504</v>
      </c>
      <c r="B3461" s="97" t="s">
        <v>505</v>
      </c>
      <c r="C3461" s="106">
        <f>SUM(C3462,C3463,C3464)</f>
        <v>45.7237</v>
      </c>
      <c r="D3461" s="106">
        <f>SUM(D3462,D3463,D3464)</f>
        <v>45.7237</v>
      </c>
      <c r="E3461" s="106">
        <f>SUM(E3462,E3463,E3464)</f>
        <v>0</v>
      </c>
    </row>
    <row r="3462" ht="15" hidden="1" spans="1:5">
      <c r="A3462" s="97" t="s">
        <v>504</v>
      </c>
      <c r="B3462" s="97" t="s">
        <v>505</v>
      </c>
      <c r="C3462" s="106">
        <v>0</v>
      </c>
      <c r="D3462" s="106">
        <v>0</v>
      </c>
      <c r="E3462" s="106">
        <v>0</v>
      </c>
    </row>
    <row r="3463" ht="15" hidden="1" spans="1:5">
      <c r="A3463" s="97" t="s">
        <v>504</v>
      </c>
      <c r="B3463" s="97" t="s">
        <v>505</v>
      </c>
      <c r="C3463" s="106">
        <v>45.7237</v>
      </c>
      <c r="D3463" s="106">
        <v>45.7237</v>
      </c>
      <c r="E3463" s="106">
        <v>0</v>
      </c>
    </row>
    <row r="3464" ht="15" hidden="1" spans="1:5">
      <c r="A3464" s="97" t="s">
        <v>504</v>
      </c>
      <c r="B3464" s="97" t="s">
        <v>505</v>
      </c>
      <c r="C3464" s="106">
        <v>0</v>
      </c>
      <c r="D3464" s="106">
        <v>0</v>
      </c>
      <c r="E3464" s="106">
        <v>0</v>
      </c>
    </row>
    <row r="3465" ht="28.5" customHeight="1" spans="1:5">
      <c r="A3465" s="97" t="s">
        <v>506</v>
      </c>
      <c r="B3465" s="97" t="s">
        <v>507</v>
      </c>
      <c r="C3465" s="106">
        <f>SUM(C3466,C3467,C3468,C3469,C3470,C3471,C3472,C3473,C3474,C3475,C3476,C3477,C3478,C3479,C3480,C3481,C3482,C3483,C3484,C3485,C3486,C3487,C3488,C3489,C3490,C3491,C3492,C3493,C3494,C3495,C3496,C3497,C3498,C3499,C3500,C3501,C3502,C3503,C3504,C3505,C3506,C3507,C3508,C3509,C3510,C3511,C3512,C3513,C3514,C3515,C3516,C3517,C3518,C3519,C3520,C3521,C3522,C3523,C3524,C3525,C3526,C3527,C3528,C3529,C3530,C3531,C3532,C3533,C3534,C3535,C3536,C3537,C3538,C3539,C3540,C3541,C3542,C3543,C3544,C3545,C3546,C3547,C3548,C3549,C3550,C3551,C3552,C3553,C3554,C3555,C3556,C3557,C3558,C3559,C3560,C3561,C3562,C3563,C3564,C3565,C3566,C3567,C3568,C3569,C3570,C3571,C3572,C3573,C3574,C3575,C3576,C3577,C3578,C3579,C3580,C3581,C3582,C3583,C3584,C3585,C3586,C3587,C3588,C3589,C3590,C3591,C3592,C3593,C3594,C3595,C3596,C3597,C3598,C3599,C3600,C3601,C3602,C3603,C3604,C3605,C3606,C3607,C3608,C3609,C3610,C3611,C3612,C3613,C3614,C3615,C3616,C3617,C3618,C3619,C3620,C3621,C3622,C3623,C3624,C3625,C3626,C3627,C3628,C3629,C3630,C3631,C3632,C3633,C3634,C3635,C3636,C3637,C3638,C3639,C3640,C3641,C3642)</f>
        <v>5156.7379</v>
      </c>
      <c r="D3465" s="106">
        <f>SUM(D3466,D3467,D3468,D3469,D3470,D3471,D3472,D3473,D3474,D3475,D3476,D3477,D3478,D3479,D3480,D3481,D3482,D3483,D3484,D3485,D3486,D3487,D3488,D3489,D3490,D3491,D3492,D3493,D3494,D3495,D3496,D3497,D3498,D3499,D3500,D3501,D3502,D3503,D3504,D3505,D3506,D3507,D3508,D3509,D3510,D3511,D3512,D3513,D3514,D3515,D3516,D3517,D3518,D3519,D3520,D3521,D3522,D3523,D3524,D3525,D3526,D3527,D3528,D3529,D3530,D3531,D3532,D3533,D3534,D3535,D3536,D3537,D3538,D3539,D3540,D3541,D3542,D3543,D3544,D3545,D3546,D3547,D3548,D3549,D3550,D3551,D3552,D3553,D3554,D3555,D3556,D3557,D3558,D3559,D3560,D3561,D3562,D3563,D3564,D3565,D3566,D3567,D3568,D3569,D3570,D3571,D3572,D3573,D3574,D3575,D3576,D3577,D3578,D3579,D3580,D3581,D3582,D3583,D3584,D3585,D3586,D3587,D3588,D3589,D3590,D3591,D3592,D3593,D3594,D3595,D3596,D3597,D3598,D3599,D3600,D3601,D3602,D3603,D3604,D3605,D3606,D3607,D3608,D3609,D3610,D3611,D3612,D3613,D3614,D3615,D3616,D3617,D3618,D3619,D3620,D3621,D3622,D3623,D3624,D3625,D3626,D3627,D3628,D3629,D3630,D3631,D3632,D3633,D3634,D3635,D3636,D3637,D3638,D3639,D3640,D3641,D3642)</f>
        <v>5156.7379</v>
      </c>
      <c r="E3465" s="106">
        <f>SUM(E3466,E3467,E3468,E3469,E3470,E3471,E3472,E3473,E3474,E3475,E3476,E3477,E3478,E3479,E3480,E3481,E3482,E3483,E3484,E3485,E3486,E3487,E3488,E3489,E3490,E3491,E3492,E3493,E3494,E3495,E3496,E3497,E3498,E3499,E3500,E3501,E3502,E3503,E3504,E3505,E3506,E3507,E3508,E3509,E3510,E3511,E3512,E3513,E3514,E3515,E3516,E3517,E3518,E3519,E3520,E3521,E3522,E3523,E3524,E3525,E3526,E3527,E3528,E3529,E3530,E3531,E3532,E3533,E3534,E3535,E3536,E3537,E3538,E3539,E3540,E3541,E3542,E3543,E3544,E3545,E3546,E3547,E3548,E3549,E3550,E3551,E3552,E3553,E3554,E3555,E3556,E3557,E3558,E3559,E3560,E3561,E3562,E3563,E3564,E3565,E3566,E3567,E3568,E3569,E3570,E3571,E3572,E3573,E3574,E3575,E3576,E3577,E3578,E3579,E3580,E3581,E3582,E3583,E3584,E3585,E3586,E3587,E3588,E3589,E3590,E3591,E3592,E3593,E3594,E3595,E3596,E3597,E3598,E3599,E3600,E3601,E3602,E3603,E3604,E3605,E3606,E3607,E3608,E3609,E3610,E3611,E3612,E3613,E3614,E3615,E3616,E3617,E3618,E3619,E3620,E3621,E3622,E3623,E3624,E3625,E3626,E3627,E3628,E3629,E3630,E3631,E3632,E3633,E3634,E3635,E3636,E3637,E3638,E3639,E3640,E3641,E3642)</f>
        <v>0</v>
      </c>
    </row>
    <row r="3466" ht="15" hidden="1" spans="1:5">
      <c r="A3466" s="97" t="s">
        <v>506</v>
      </c>
      <c r="B3466" s="97" t="s">
        <v>507</v>
      </c>
      <c r="C3466" s="106">
        <v>21.8257</v>
      </c>
      <c r="D3466" s="106">
        <v>21.8257</v>
      </c>
      <c r="E3466" s="106">
        <v>0</v>
      </c>
    </row>
    <row r="3467" ht="15" hidden="1" spans="1:5">
      <c r="A3467" s="97" t="s">
        <v>506</v>
      </c>
      <c r="B3467" s="97" t="s">
        <v>507</v>
      </c>
      <c r="C3467" s="106">
        <v>0</v>
      </c>
      <c r="D3467" s="106">
        <v>0</v>
      </c>
      <c r="E3467" s="106">
        <v>0</v>
      </c>
    </row>
    <row r="3468" ht="15" hidden="1" spans="1:5">
      <c r="A3468" s="97" t="s">
        <v>506</v>
      </c>
      <c r="B3468" s="97" t="s">
        <v>507</v>
      </c>
      <c r="C3468" s="106">
        <v>80.7804</v>
      </c>
      <c r="D3468" s="106">
        <v>80.7804</v>
      </c>
      <c r="E3468" s="106">
        <v>0</v>
      </c>
    </row>
    <row r="3469" ht="15" hidden="1" spans="1:5">
      <c r="A3469" s="97" t="s">
        <v>506</v>
      </c>
      <c r="B3469" s="97" t="s">
        <v>507</v>
      </c>
      <c r="C3469" s="106">
        <v>51.0329</v>
      </c>
      <c r="D3469" s="106">
        <v>51.0329</v>
      </c>
      <c r="E3469" s="106">
        <v>0</v>
      </c>
    </row>
    <row r="3470" ht="15" hidden="1" spans="1:5">
      <c r="A3470" s="97" t="s">
        <v>506</v>
      </c>
      <c r="B3470" s="97" t="s">
        <v>507</v>
      </c>
      <c r="C3470" s="106">
        <v>0</v>
      </c>
      <c r="D3470" s="106">
        <v>0</v>
      </c>
      <c r="E3470" s="106">
        <v>0</v>
      </c>
    </row>
    <row r="3471" ht="15" hidden="1" spans="1:5">
      <c r="A3471" s="97" t="s">
        <v>506</v>
      </c>
      <c r="B3471" s="97" t="s">
        <v>507</v>
      </c>
      <c r="C3471" s="106">
        <v>38.7862</v>
      </c>
      <c r="D3471" s="106">
        <v>38.7862</v>
      </c>
      <c r="E3471" s="106">
        <v>0</v>
      </c>
    </row>
    <row r="3472" ht="15" hidden="1" spans="1:5">
      <c r="A3472" s="97" t="s">
        <v>506</v>
      </c>
      <c r="B3472" s="97" t="s">
        <v>507</v>
      </c>
      <c r="C3472" s="106">
        <v>0</v>
      </c>
      <c r="D3472" s="106">
        <v>0</v>
      </c>
      <c r="E3472" s="106">
        <v>0</v>
      </c>
    </row>
    <row r="3473" ht="15" hidden="1" spans="1:5">
      <c r="A3473" s="97" t="s">
        <v>506</v>
      </c>
      <c r="B3473" s="97" t="s">
        <v>507</v>
      </c>
      <c r="C3473" s="106">
        <v>10.6897</v>
      </c>
      <c r="D3473" s="106">
        <v>10.6897</v>
      </c>
      <c r="E3473" s="106">
        <v>0</v>
      </c>
    </row>
    <row r="3474" ht="15" hidden="1" spans="1:5">
      <c r="A3474" s="97" t="s">
        <v>506</v>
      </c>
      <c r="B3474" s="97" t="s">
        <v>507</v>
      </c>
      <c r="C3474" s="106">
        <v>12.2998</v>
      </c>
      <c r="D3474" s="106">
        <v>12.2998</v>
      </c>
      <c r="E3474" s="106">
        <v>0</v>
      </c>
    </row>
    <row r="3475" ht="15" hidden="1" spans="1:5">
      <c r="A3475" s="97" t="s">
        <v>506</v>
      </c>
      <c r="B3475" s="97" t="s">
        <v>507</v>
      </c>
      <c r="C3475" s="106">
        <v>0</v>
      </c>
      <c r="D3475" s="106">
        <v>0</v>
      </c>
      <c r="E3475" s="106">
        <v>0</v>
      </c>
    </row>
    <row r="3476" ht="15" hidden="1" spans="1:5">
      <c r="A3476" s="97" t="s">
        <v>506</v>
      </c>
      <c r="B3476" s="97" t="s">
        <v>507</v>
      </c>
      <c r="C3476" s="106">
        <v>17.9696</v>
      </c>
      <c r="D3476" s="106">
        <v>17.9696</v>
      </c>
      <c r="E3476" s="106">
        <v>0</v>
      </c>
    </row>
    <row r="3477" ht="15" hidden="1" spans="1:5">
      <c r="A3477" s="97" t="s">
        <v>506</v>
      </c>
      <c r="B3477" s="97" t="s">
        <v>507</v>
      </c>
      <c r="C3477" s="106">
        <v>48.4492</v>
      </c>
      <c r="D3477" s="106">
        <v>48.4492</v>
      </c>
      <c r="E3477" s="106">
        <v>0</v>
      </c>
    </row>
    <row r="3478" ht="15" hidden="1" spans="1:5">
      <c r="A3478" s="97" t="s">
        <v>506</v>
      </c>
      <c r="B3478" s="97" t="s">
        <v>507</v>
      </c>
      <c r="C3478" s="106">
        <v>0</v>
      </c>
      <c r="D3478" s="106">
        <v>0</v>
      </c>
      <c r="E3478" s="106">
        <v>0</v>
      </c>
    </row>
    <row r="3479" ht="15" hidden="1" spans="1:5">
      <c r="A3479" s="97" t="s">
        <v>506</v>
      </c>
      <c r="B3479" s="97" t="s">
        <v>507</v>
      </c>
      <c r="C3479" s="106">
        <v>9.0305</v>
      </c>
      <c r="D3479" s="106">
        <v>9.0305</v>
      </c>
      <c r="E3479" s="106">
        <v>0</v>
      </c>
    </row>
    <row r="3480" ht="15" hidden="1" spans="1:5">
      <c r="A3480" s="97" t="s">
        <v>506</v>
      </c>
      <c r="B3480" s="97" t="s">
        <v>507</v>
      </c>
      <c r="C3480" s="106">
        <v>0</v>
      </c>
      <c r="D3480" s="106">
        <v>0</v>
      </c>
      <c r="E3480" s="106">
        <v>0</v>
      </c>
    </row>
    <row r="3481" ht="15" hidden="1" spans="1:5">
      <c r="A3481" s="97" t="s">
        <v>506</v>
      </c>
      <c r="B3481" s="97" t="s">
        <v>507</v>
      </c>
      <c r="C3481" s="106">
        <v>16.3358</v>
      </c>
      <c r="D3481" s="106">
        <v>16.3358</v>
      </c>
      <c r="E3481" s="106">
        <v>0</v>
      </c>
    </row>
    <row r="3482" ht="15" hidden="1" spans="1:5">
      <c r="A3482" s="97" t="s">
        <v>506</v>
      </c>
      <c r="B3482" s="97" t="s">
        <v>507</v>
      </c>
      <c r="C3482" s="106">
        <v>0</v>
      </c>
      <c r="D3482" s="106">
        <v>0</v>
      </c>
      <c r="E3482" s="106">
        <v>0</v>
      </c>
    </row>
    <row r="3483" ht="15" hidden="1" spans="1:5">
      <c r="A3483" s="97" t="s">
        <v>506</v>
      </c>
      <c r="B3483" s="97" t="s">
        <v>507</v>
      </c>
      <c r="C3483" s="106">
        <v>58.5126</v>
      </c>
      <c r="D3483" s="106">
        <v>58.5126</v>
      </c>
      <c r="E3483" s="106">
        <v>0</v>
      </c>
    </row>
    <row r="3484" ht="15" hidden="1" spans="1:5">
      <c r="A3484" s="97" t="s">
        <v>506</v>
      </c>
      <c r="B3484" s="97" t="s">
        <v>507</v>
      </c>
      <c r="C3484" s="106">
        <v>0</v>
      </c>
      <c r="D3484" s="106">
        <v>0</v>
      </c>
      <c r="E3484" s="106">
        <v>0</v>
      </c>
    </row>
    <row r="3485" ht="15" hidden="1" spans="1:5">
      <c r="A3485" s="97" t="s">
        <v>506</v>
      </c>
      <c r="B3485" s="97" t="s">
        <v>507</v>
      </c>
      <c r="C3485" s="106">
        <v>27.1902</v>
      </c>
      <c r="D3485" s="106">
        <v>27.1902</v>
      </c>
      <c r="E3485" s="106">
        <v>0</v>
      </c>
    </row>
    <row r="3486" ht="15" hidden="1" spans="1:5">
      <c r="A3486" s="97" t="s">
        <v>506</v>
      </c>
      <c r="B3486" s="97" t="s">
        <v>507</v>
      </c>
      <c r="C3486" s="106">
        <v>0</v>
      </c>
      <c r="D3486" s="106">
        <v>0</v>
      </c>
      <c r="E3486" s="106">
        <v>0</v>
      </c>
    </row>
    <row r="3487" ht="15" hidden="1" spans="1:5">
      <c r="A3487" s="97" t="s">
        <v>506</v>
      </c>
      <c r="B3487" s="97" t="s">
        <v>507</v>
      </c>
      <c r="C3487" s="106">
        <v>201.2377</v>
      </c>
      <c r="D3487" s="106">
        <v>201.2377</v>
      </c>
      <c r="E3487" s="106">
        <v>0</v>
      </c>
    </row>
    <row r="3488" ht="15" hidden="1" spans="1:5">
      <c r="A3488" s="97" t="s">
        <v>506</v>
      </c>
      <c r="B3488" s="97" t="s">
        <v>507</v>
      </c>
      <c r="C3488" s="106">
        <v>0</v>
      </c>
      <c r="D3488" s="106">
        <v>0</v>
      </c>
      <c r="E3488" s="106">
        <v>0</v>
      </c>
    </row>
    <row r="3489" ht="15" hidden="1" spans="1:5">
      <c r="A3489" s="97" t="s">
        <v>506</v>
      </c>
      <c r="B3489" s="97" t="s">
        <v>507</v>
      </c>
      <c r="C3489" s="106">
        <v>0</v>
      </c>
      <c r="D3489" s="106">
        <v>0</v>
      </c>
      <c r="E3489" s="106">
        <v>0</v>
      </c>
    </row>
    <row r="3490" ht="15" hidden="1" spans="1:5">
      <c r="A3490" s="97" t="s">
        <v>506</v>
      </c>
      <c r="B3490" s="97" t="s">
        <v>507</v>
      </c>
      <c r="C3490" s="106">
        <v>17.0222</v>
      </c>
      <c r="D3490" s="106">
        <v>17.0222</v>
      </c>
      <c r="E3490" s="106">
        <v>0</v>
      </c>
    </row>
    <row r="3491" ht="15" hidden="1" spans="1:5">
      <c r="A3491" s="97" t="s">
        <v>506</v>
      </c>
      <c r="B3491" s="97" t="s">
        <v>507</v>
      </c>
      <c r="C3491" s="106">
        <v>1.1966</v>
      </c>
      <c r="D3491" s="106">
        <v>1.1966</v>
      </c>
      <c r="E3491" s="106">
        <v>0</v>
      </c>
    </row>
    <row r="3492" ht="15" hidden="1" spans="1:5">
      <c r="A3492" s="97" t="s">
        <v>506</v>
      </c>
      <c r="B3492" s="97" t="s">
        <v>507</v>
      </c>
      <c r="C3492" s="106">
        <v>0</v>
      </c>
      <c r="D3492" s="106">
        <v>0</v>
      </c>
      <c r="E3492" s="106">
        <v>0</v>
      </c>
    </row>
    <row r="3493" ht="15" hidden="1" spans="1:5">
      <c r="A3493" s="97" t="s">
        <v>506</v>
      </c>
      <c r="B3493" s="97" t="s">
        <v>507</v>
      </c>
      <c r="C3493" s="106">
        <v>15.0043</v>
      </c>
      <c r="D3493" s="106">
        <v>15.0043</v>
      </c>
      <c r="E3493" s="106">
        <v>0</v>
      </c>
    </row>
    <row r="3494" ht="15" hidden="1" spans="1:5">
      <c r="A3494" s="97" t="s">
        <v>506</v>
      </c>
      <c r="B3494" s="97" t="s">
        <v>507</v>
      </c>
      <c r="C3494" s="106">
        <v>0</v>
      </c>
      <c r="D3494" s="106">
        <v>0</v>
      </c>
      <c r="E3494" s="106">
        <v>0</v>
      </c>
    </row>
    <row r="3495" ht="15" hidden="1" spans="1:5">
      <c r="A3495" s="97" t="s">
        <v>506</v>
      </c>
      <c r="B3495" s="97" t="s">
        <v>507</v>
      </c>
      <c r="C3495" s="106">
        <v>0</v>
      </c>
      <c r="D3495" s="106">
        <v>0</v>
      </c>
      <c r="E3495" s="106">
        <v>0</v>
      </c>
    </row>
    <row r="3496" ht="15" hidden="1" spans="1:5">
      <c r="A3496" s="97" t="s">
        <v>506</v>
      </c>
      <c r="B3496" s="97" t="s">
        <v>507</v>
      </c>
      <c r="C3496" s="106">
        <v>4.8033</v>
      </c>
      <c r="D3496" s="106">
        <v>4.8033</v>
      </c>
      <c r="E3496" s="106">
        <v>0</v>
      </c>
    </row>
    <row r="3497" ht="15" hidden="1" spans="1:5">
      <c r="A3497" s="97" t="s">
        <v>506</v>
      </c>
      <c r="B3497" s="97" t="s">
        <v>507</v>
      </c>
      <c r="C3497" s="106">
        <v>0</v>
      </c>
      <c r="D3497" s="106">
        <v>0</v>
      </c>
      <c r="E3497" s="106">
        <v>0</v>
      </c>
    </row>
    <row r="3498" ht="15" hidden="1" spans="1:5">
      <c r="A3498" s="97" t="s">
        <v>506</v>
      </c>
      <c r="B3498" s="97" t="s">
        <v>507</v>
      </c>
      <c r="C3498" s="106">
        <v>7.2</v>
      </c>
      <c r="D3498" s="106">
        <v>7.2</v>
      </c>
      <c r="E3498" s="106">
        <v>0</v>
      </c>
    </row>
    <row r="3499" ht="15" hidden="1" spans="1:5">
      <c r="A3499" s="97" t="s">
        <v>506</v>
      </c>
      <c r="B3499" s="97" t="s">
        <v>507</v>
      </c>
      <c r="C3499" s="106">
        <v>0</v>
      </c>
      <c r="D3499" s="106">
        <v>0</v>
      </c>
      <c r="E3499" s="106">
        <v>0</v>
      </c>
    </row>
    <row r="3500" ht="15" hidden="1" spans="1:5">
      <c r="A3500" s="97" t="s">
        <v>506</v>
      </c>
      <c r="B3500" s="97" t="s">
        <v>507</v>
      </c>
      <c r="C3500" s="106">
        <v>53.3558</v>
      </c>
      <c r="D3500" s="106">
        <v>53.3558</v>
      </c>
      <c r="E3500" s="106">
        <v>0</v>
      </c>
    </row>
    <row r="3501" ht="15" hidden="1" spans="1:5">
      <c r="A3501" s="97" t="s">
        <v>506</v>
      </c>
      <c r="B3501" s="97" t="s">
        <v>507</v>
      </c>
      <c r="C3501" s="106">
        <v>195.3617</v>
      </c>
      <c r="D3501" s="106">
        <v>195.3617</v>
      </c>
      <c r="E3501" s="106">
        <v>0</v>
      </c>
    </row>
    <row r="3502" ht="15" hidden="1" spans="1:5">
      <c r="A3502" s="97" t="s">
        <v>506</v>
      </c>
      <c r="B3502" s="97" t="s">
        <v>507</v>
      </c>
      <c r="C3502" s="106">
        <v>0</v>
      </c>
      <c r="D3502" s="106">
        <v>0</v>
      </c>
      <c r="E3502" s="106">
        <v>0</v>
      </c>
    </row>
    <row r="3503" ht="15" hidden="1" spans="1:5">
      <c r="A3503" s="97" t="s">
        <v>506</v>
      </c>
      <c r="B3503" s="97" t="s">
        <v>507</v>
      </c>
      <c r="C3503" s="106">
        <v>149.6274</v>
      </c>
      <c r="D3503" s="106">
        <v>149.6274</v>
      </c>
      <c r="E3503" s="106">
        <v>0</v>
      </c>
    </row>
    <row r="3504" ht="15" hidden="1" spans="1:5">
      <c r="A3504" s="97" t="s">
        <v>506</v>
      </c>
      <c r="B3504" s="97" t="s">
        <v>507</v>
      </c>
      <c r="C3504" s="106">
        <v>0</v>
      </c>
      <c r="D3504" s="106">
        <v>0</v>
      </c>
      <c r="E3504" s="106">
        <v>0</v>
      </c>
    </row>
    <row r="3505" ht="15" hidden="1" spans="1:5">
      <c r="A3505" s="97" t="s">
        <v>506</v>
      </c>
      <c r="B3505" s="97" t="s">
        <v>507</v>
      </c>
      <c r="C3505" s="106">
        <v>136.6528</v>
      </c>
      <c r="D3505" s="106">
        <v>136.6528</v>
      </c>
      <c r="E3505" s="106">
        <v>0</v>
      </c>
    </row>
    <row r="3506" ht="15" hidden="1" spans="1:5">
      <c r="A3506" s="97" t="s">
        <v>506</v>
      </c>
      <c r="B3506" s="97" t="s">
        <v>507</v>
      </c>
      <c r="C3506" s="106">
        <v>0</v>
      </c>
      <c r="D3506" s="106">
        <v>0</v>
      </c>
      <c r="E3506" s="106">
        <v>0</v>
      </c>
    </row>
    <row r="3507" ht="15" hidden="1" spans="1:5">
      <c r="A3507" s="97" t="s">
        <v>506</v>
      </c>
      <c r="B3507" s="97" t="s">
        <v>507</v>
      </c>
      <c r="C3507" s="106">
        <v>206.3191</v>
      </c>
      <c r="D3507" s="106">
        <v>206.3191</v>
      </c>
      <c r="E3507" s="106">
        <v>0</v>
      </c>
    </row>
    <row r="3508" ht="15" hidden="1" spans="1:5">
      <c r="A3508" s="97" t="s">
        <v>506</v>
      </c>
      <c r="B3508" s="97" t="s">
        <v>507</v>
      </c>
      <c r="C3508" s="106">
        <v>0</v>
      </c>
      <c r="D3508" s="106">
        <v>0</v>
      </c>
      <c r="E3508" s="106">
        <v>0</v>
      </c>
    </row>
    <row r="3509" ht="15" hidden="1" spans="1:5">
      <c r="A3509" s="97" t="s">
        <v>506</v>
      </c>
      <c r="B3509" s="97" t="s">
        <v>507</v>
      </c>
      <c r="C3509" s="106">
        <v>52.0958</v>
      </c>
      <c r="D3509" s="106">
        <v>52.0958</v>
      </c>
      <c r="E3509" s="106">
        <v>0</v>
      </c>
    </row>
    <row r="3510" ht="15" hidden="1" spans="1:5">
      <c r="A3510" s="97" t="s">
        <v>506</v>
      </c>
      <c r="B3510" s="97" t="s">
        <v>507</v>
      </c>
      <c r="C3510" s="106">
        <v>0</v>
      </c>
      <c r="D3510" s="106">
        <v>0</v>
      </c>
      <c r="E3510" s="106">
        <v>0</v>
      </c>
    </row>
    <row r="3511" ht="15" hidden="1" spans="1:5">
      <c r="A3511" s="97" t="s">
        <v>506</v>
      </c>
      <c r="B3511" s="97" t="s">
        <v>507</v>
      </c>
      <c r="C3511" s="106">
        <v>102.0345</v>
      </c>
      <c r="D3511" s="106">
        <v>102.0345</v>
      </c>
      <c r="E3511" s="106">
        <v>0</v>
      </c>
    </row>
    <row r="3512" ht="15" hidden="1" spans="1:5">
      <c r="A3512" s="97" t="s">
        <v>506</v>
      </c>
      <c r="B3512" s="97" t="s">
        <v>507</v>
      </c>
      <c r="C3512" s="106">
        <v>0</v>
      </c>
      <c r="D3512" s="106">
        <v>0</v>
      </c>
      <c r="E3512" s="106">
        <v>0</v>
      </c>
    </row>
    <row r="3513" ht="15" hidden="1" spans="1:5">
      <c r="A3513" s="97" t="s">
        <v>506</v>
      </c>
      <c r="B3513" s="97" t="s">
        <v>507</v>
      </c>
      <c r="C3513" s="106">
        <v>82.9611</v>
      </c>
      <c r="D3513" s="106">
        <v>82.9611</v>
      </c>
      <c r="E3513" s="106">
        <v>0</v>
      </c>
    </row>
    <row r="3514" ht="15" hidden="1" spans="1:5">
      <c r="A3514" s="97" t="s">
        <v>506</v>
      </c>
      <c r="B3514" s="97" t="s">
        <v>507</v>
      </c>
      <c r="C3514" s="106">
        <v>0</v>
      </c>
      <c r="D3514" s="106">
        <v>0</v>
      </c>
      <c r="E3514" s="106">
        <v>0</v>
      </c>
    </row>
    <row r="3515" ht="15" hidden="1" spans="1:5">
      <c r="A3515" s="97" t="s">
        <v>506</v>
      </c>
      <c r="B3515" s="97" t="s">
        <v>507</v>
      </c>
      <c r="C3515" s="106">
        <v>25.2463</v>
      </c>
      <c r="D3515" s="106">
        <v>25.2463</v>
      </c>
      <c r="E3515" s="106">
        <v>0</v>
      </c>
    </row>
    <row r="3516" ht="15" hidden="1" spans="1:5">
      <c r="A3516" s="97" t="s">
        <v>506</v>
      </c>
      <c r="B3516" s="97" t="s">
        <v>507</v>
      </c>
      <c r="C3516" s="106">
        <v>0</v>
      </c>
      <c r="D3516" s="106">
        <v>0</v>
      </c>
      <c r="E3516" s="106">
        <v>0</v>
      </c>
    </row>
    <row r="3517" ht="15" hidden="1" spans="1:5">
      <c r="A3517" s="97" t="s">
        <v>506</v>
      </c>
      <c r="B3517" s="97" t="s">
        <v>507</v>
      </c>
      <c r="C3517" s="106">
        <v>20.7785</v>
      </c>
      <c r="D3517" s="106">
        <v>20.7785</v>
      </c>
      <c r="E3517" s="106">
        <v>0</v>
      </c>
    </row>
    <row r="3518" ht="15" hidden="1" spans="1:5">
      <c r="A3518" s="97" t="s">
        <v>506</v>
      </c>
      <c r="B3518" s="97" t="s">
        <v>507</v>
      </c>
      <c r="C3518" s="106">
        <v>0</v>
      </c>
      <c r="D3518" s="106">
        <v>0</v>
      </c>
      <c r="E3518" s="106">
        <v>0</v>
      </c>
    </row>
    <row r="3519" ht="15" hidden="1" spans="1:5">
      <c r="A3519" s="97" t="s">
        <v>506</v>
      </c>
      <c r="B3519" s="97" t="s">
        <v>507</v>
      </c>
      <c r="C3519" s="106">
        <v>0</v>
      </c>
      <c r="D3519" s="106">
        <v>0</v>
      </c>
      <c r="E3519" s="106">
        <v>0</v>
      </c>
    </row>
    <row r="3520" ht="15" hidden="1" spans="1:5">
      <c r="A3520" s="97" t="s">
        <v>506</v>
      </c>
      <c r="B3520" s="97" t="s">
        <v>507</v>
      </c>
      <c r="C3520" s="106">
        <v>26.9223</v>
      </c>
      <c r="D3520" s="106">
        <v>26.9223</v>
      </c>
      <c r="E3520" s="106">
        <v>0</v>
      </c>
    </row>
    <row r="3521" ht="15" hidden="1" spans="1:5">
      <c r="A3521" s="97" t="s">
        <v>506</v>
      </c>
      <c r="B3521" s="97" t="s">
        <v>507</v>
      </c>
      <c r="C3521" s="106">
        <v>0</v>
      </c>
      <c r="D3521" s="106">
        <v>0</v>
      </c>
      <c r="E3521" s="106">
        <v>0</v>
      </c>
    </row>
    <row r="3522" ht="15" hidden="1" spans="1:5">
      <c r="A3522" s="97" t="s">
        <v>506</v>
      </c>
      <c r="B3522" s="97" t="s">
        <v>507</v>
      </c>
      <c r="C3522" s="106">
        <v>15.5359</v>
      </c>
      <c r="D3522" s="106">
        <v>15.5359</v>
      </c>
      <c r="E3522" s="106">
        <v>0</v>
      </c>
    </row>
    <row r="3523" ht="15" hidden="1" spans="1:5">
      <c r="A3523" s="97" t="s">
        <v>506</v>
      </c>
      <c r="B3523" s="97" t="s">
        <v>507</v>
      </c>
      <c r="C3523" s="106">
        <v>0</v>
      </c>
      <c r="D3523" s="106">
        <v>0</v>
      </c>
      <c r="E3523" s="106">
        <v>0</v>
      </c>
    </row>
    <row r="3524" ht="15" hidden="1" spans="1:5">
      <c r="A3524" s="97" t="s">
        <v>506</v>
      </c>
      <c r="B3524" s="97" t="s">
        <v>507</v>
      </c>
      <c r="C3524" s="106">
        <v>7.4565</v>
      </c>
      <c r="D3524" s="106">
        <v>7.4565</v>
      </c>
      <c r="E3524" s="106">
        <v>0</v>
      </c>
    </row>
    <row r="3525" ht="15" hidden="1" spans="1:5">
      <c r="A3525" s="97" t="s">
        <v>506</v>
      </c>
      <c r="B3525" s="97" t="s">
        <v>507</v>
      </c>
      <c r="C3525" s="106">
        <v>15.2592</v>
      </c>
      <c r="D3525" s="106">
        <v>15.2592</v>
      </c>
      <c r="E3525" s="106">
        <v>0</v>
      </c>
    </row>
    <row r="3526" ht="15" hidden="1" spans="1:5">
      <c r="A3526" s="97" t="s">
        <v>506</v>
      </c>
      <c r="B3526" s="97" t="s">
        <v>507</v>
      </c>
      <c r="C3526" s="106">
        <v>0</v>
      </c>
      <c r="D3526" s="106">
        <v>0</v>
      </c>
      <c r="E3526" s="106">
        <v>0</v>
      </c>
    </row>
    <row r="3527" ht="15" hidden="1" spans="1:5">
      <c r="A3527" s="97" t="s">
        <v>506</v>
      </c>
      <c r="B3527" s="97" t="s">
        <v>507</v>
      </c>
      <c r="C3527" s="106">
        <v>0</v>
      </c>
      <c r="D3527" s="106">
        <v>0</v>
      </c>
      <c r="E3527" s="106">
        <v>0</v>
      </c>
    </row>
    <row r="3528" ht="15" hidden="1" spans="1:5">
      <c r="A3528" s="97" t="s">
        <v>506</v>
      </c>
      <c r="B3528" s="97" t="s">
        <v>507</v>
      </c>
      <c r="C3528" s="106">
        <v>21.0337</v>
      </c>
      <c r="D3528" s="106">
        <v>21.0337</v>
      </c>
      <c r="E3528" s="106">
        <v>0</v>
      </c>
    </row>
    <row r="3529" ht="15" hidden="1" spans="1:5">
      <c r="A3529" s="97" t="s">
        <v>506</v>
      </c>
      <c r="B3529" s="97" t="s">
        <v>507</v>
      </c>
      <c r="C3529" s="106">
        <v>24.4932</v>
      </c>
      <c r="D3529" s="106">
        <v>24.4932</v>
      </c>
      <c r="E3529" s="106">
        <v>0</v>
      </c>
    </row>
    <row r="3530" ht="15" hidden="1" spans="1:5">
      <c r="A3530" s="97" t="s">
        <v>506</v>
      </c>
      <c r="B3530" s="97" t="s">
        <v>507</v>
      </c>
      <c r="C3530" s="106">
        <v>0</v>
      </c>
      <c r="D3530" s="106">
        <v>0</v>
      </c>
      <c r="E3530" s="106">
        <v>0</v>
      </c>
    </row>
    <row r="3531" ht="15" hidden="1" spans="1:5">
      <c r="A3531" s="97" t="s">
        <v>506</v>
      </c>
      <c r="B3531" s="97" t="s">
        <v>507</v>
      </c>
      <c r="C3531" s="106">
        <v>0</v>
      </c>
      <c r="D3531" s="106">
        <v>0</v>
      </c>
      <c r="E3531" s="106">
        <v>0</v>
      </c>
    </row>
    <row r="3532" ht="15" hidden="1" spans="1:5">
      <c r="A3532" s="97" t="s">
        <v>506</v>
      </c>
      <c r="B3532" s="97" t="s">
        <v>507</v>
      </c>
      <c r="C3532" s="106">
        <v>9.845</v>
      </c>
      <c r="D3532" s="106">
        <v>9.845</v>
      </c>
      <c r="E3532" s="106">
        <v>0</v>
      </c>
    </row>
    <row r="3533" ht="15" hidden="1" spans="1:5">
      <c r="A3533" s="97" t="s">
        <v>506</v>
      </c>
      <c r="B3533" s="97" t="s">
        <v>507</v>
      </c>
      <c r="C3533" s="106">
        <v>0</v>
      </c>
      <c r="D3533" s="106">
        <v>0</v>
      </c>
      <c r="E3533" s="106">
        <v>0</v>
      </c>
    </row>
    <row r="3534" ht="15" hidden="1" spans="1:5">
      <c r="A3534" s="97" t="s">
        <v>506</v>
      </c>
      <c r="B3534" s="97" t="s">
        <v>507</v>
      </c>
      <c r="C3534" s="106">
        <v>12.7678</v>
      </c>
      <c r="D3534" s="106">
        <v>12.7678</v>
      </c>
      <c r="E3534" s="106">
        <v>0</v>
      </c>
    </row>
    <row r="3535" ht="15" hidden="1" spans="1:5">
      <c r="A3535" s="97" t="s">
        <v>506</v>
      </c>
      <c r="B3535" s="97" t="s">
        <v>507</v>
      </c>
      <c r="C3535" s="106">
        <v>0</v>
      </c>
      <c r="D3535" s="106">
        <v>0</v>
      </c>
      <c r="E3535" s="106">
        <v>0</v>
      </c>
    </row>
    <row r="3536" ht="15" hidden="1" spans="1:5">
      <c r="A3536" s="97" t="s">
        <v>506</v>
      </c>
      <c r="B3536" s="97" t="s">
        <v>507</v>
      </c>
      <c r="C3536" s="106">
        <v>10.512</v>
      </c>
      <c r="D3536" s="106">
        <v>10.512</v>
      </c>
      <c r="E3536" s="106">
        <v>0</v>
      </c>
    </row>
    <row r="3537" ht="15" hidden="1" spans="1:5">
      <c r="A3537" s="97" t="s">
        <v>506</v>
      </c>
      <c r="B3537" s="97" t="s">
        <v>507</v>
      </c>
      <c r="C3537" s="106">
        <v>0</v>
      </c>
      <c r="D3537" s="106">
        <v>0</v>
      </c>
      <c r="E3537" s="106">
        <v>0</v>
      </c>
    </row>
    <row r="3538" ht="15" hidden="1" spans="1:5">
      <c r="A3538" s="97" t="s">
        <v>506</v>
      </c>
      <c r="B3538" s="97" t="s">
        <v>507</v>
      </c>
      <c r="C3538" s="106">
        <v>27.2683</v>
      </c>
      <c r="D3538" s="106">
        <v>27.2683</v>
      </c>
      <c r="E3538" s="106">
        <v>0</v>
      </c>
    </row>
    <row r="3539" ht="15" hidden="1" spans="1:5">
      <c r="A3539" s="97" t="s">
        <v>506</v>
      </c>
      <c r="B3539" s="97" t="s">
        <v>507</v>
      </c>
      <c r="C3539" s="106">
        <v>0</v>
      </c>
      <c r="D3539" s="106">
        <v>0</v>
      </c>
      <c r="E3539" s="106">
        <v>0</v>
      </c>
    </row>
    <row r="3540" ht="15" hidden="1" spans="1:5">
      <c r="A3540" s="97" t="s">
        <v>506</v>
      </c>
      <c r="B3540" s="97" t="s">
        <v>507</v>
      </c>
      <c r="C3540" s="106">
        <v>14.6954</v>
      </c>
      <c r="D3540" s="106">
        <v>14.6954</v>
      </c>
      <c r="E3540" s="106">
        <v>0</v>
      </c>
    </row>
    <row r="3541" ht="15" hidden="1" spans="1:5">
      <c r="A3541" s="97" t="s">
        <v>506</v>
      </c>
      <c r="B3541" s="97" t="s">
        <v>507</v>
      </c>
      <c r="C3541" s="106">
        <v>43.809</v>
      </c>
      <c r="D3541" s="106">
        <v>43.809</v>
      </c>
      <c r="E3541" s="106">
        <v>0</v>
      </c>
    </row>
    <row r="3542" ht="15" hidden="1" spans="1:5">
      <c r="A3542" s="97" t="s">
        <v>506</v>
      </c>
      <c r="B3542" s="97" t="s">
        <v>507</v>
      </c>
      <c r="C3542" s="106">
        <v>0</v>
      </c>
      <c r="D3542" s="106">
        <v>0</v>
      </c>
      <c r="E3542" s="106">
        <v>0</v>
      </c>
    </row>
    <row r="3543" ht="15" hidden="1" spans="1:5">
      <c r="A3543" s="97" t="s">
        <v>506</v>
      </c>
      <c r="B3543" s="97" t="s">
        <v>507</v>
      </c>
      <c r="C3543" s="106">
        <v>33.2634</v>
      </c>
      <c r="D3543" s="106">
        <v>33.2634</v>
      </c>
      <c r="E3543" s="106">
        <v>0</v>
      </c>
    </row>
    <row r="3544" ht="15" hidden="1" spans="1:5">
      <c r="A3544" s="97" t="s">
        <v>506</v>
      </c>
      <c r="B3544" s="97" t="s">
        <v>507</v>
      </c>
      <c r="C3544" s="106">
        <v>0</v>
      </c>
      <c r="D3544" s="106">
        <v>0</v>
      </c>
      <c r="E3544" s="106">
        <v>0</v>
      </c>
    </row>
    <row r="3545" ht="15" hidden="1" spans="1:5">
      <c r="A3545" s="97" t="s">
        <v>506</v>
      </c>
      <c r="B3545" s="97" t="s">
        <v>507</v>
      </c>
      <c r="C3545" s="106">
        <v>0</v>
      </c>
      <c r="D3545" s="106">
        <v>0</v>
      </c>
      <c r="E3545" s="106">
        <v>0</v>
      </c>
    </row>
    <row r="3546" ht="15" hidden="1" spans="1:5">
      <c r="A3546" s="97" t="s">
        <v>506</v>
      </c>
      <c r="B3546" s="97" t="s">
        <v>507</v>
      </c>
      <c r="C3546" s="106">
        <v>0</v>
      </c>
      <c r="D3546" s="106">
        <v>0</v>
      </c>
      <c r="E3546" s="106">
        <v>0</v>
      </c>
    </row>
    <row r="3547" ht="15" hidden="1" spans="1:5">
      <c r="A3547" s="97" t="s">
        <v>506</v>
      </c>
      <c r="B3547" s="97" t="s">
        <v>507</v>
      </c>
      <c r="C3547" s="106">
        <v>16.8603</v>
      </c>
      <c r="D3547" s="106">
        <v>16.8603</v>
      </c>
      <c r="E3547" s="106">
        <v>0</v>
      </c>
    </row>
    <row r="3548" ht="15" hidden="1" spans="1:5">
      <c r="A3548" s="97" t="s">
        <v>506</v>
      </c>
      <c r="B3548" s="97" t="s">
        <v>507</v>
      </c>
      <c r="C3548" s="106">
        <v>0</v>
      </c>
      <c r="D3548" s="106">
        <v>0</v>
      </c>
      <c r="E3548" s="106">
        <v>0</v>
      </c>
    </row>
    <row r="3549" ht="15" hidden="1" spans="1:5">
      <c r="A3549" s="97" t="s">
        <v>506</v>
      </c>
      <c r="B3549" s="97" t="s">
        <v>507</v>
      </c>
      <c r="C3549" s="106">
        <v>12.2747</v>
      </c>
      <c r="D3549" s="106">
        <v>12.2747</v>
      </c>
      <c r="E3549" s="106">
        <v>0</v>
      </c>
    </row>
    <row r="3550" ht="15" hidden="1" spans="1:5">
      <c r="A3550" s="97" t="s">
        <v>506</v>
      </c>
      <c r="B3550" s="97" t="s">
        <v>507</v>
      </c>
      <c r="C3550" s="106">
        <v>0</v>
      </c>
      <c r="D3550" s="106">
        <v>0</v>
      </c>
      <c r="E3550" s="106">
        <v>0</v>
      </c>
    </row>
    <row r="3551" ht="15" hidden="1" spans="1:5">
      <c r="A3551" s="97" t="s">
        <v>506</v>
      </c>
      <c r="B3551" s="97" t="s">
        <v>507</v>
      </c>
      <c r="C3551" s="106">
        <v>7.4468</v>
      </c>
      <c r="D3551" s="106">
        <v>7.4468</v>
      </c>
      <c r="E3551" s="106">
        <v>0</v>
      </c>
    </row>
    <row r="3552" ht="15" hidden="1" spans="1:5">
      <c r="A3552" s="97" t="s">
        <v>506</v>
      </c>
      <c r="B3552" s="97" t="s">
        <v>507</v>
      </c>
      <c r="C3552" s="106">
        <v>0</v>
      </c>
      <c r="D3552" s="106">
        <v>0</v>
      </c>
      <c r="E3552" s="106">
        <v>0</v>
      </c>
    </row>
    <row r="3553" ht="15" hidden="1" spans="1:5">
      <c r="A3553" s="97" t="s">
        <v>506</v>
      </c>
      <c r="B3553" s="97" t="s">
        <v>507</v>
      </c>
      <c r="C3553" s="106">
        <v>145.7439</v>
      </c>
      <c r="D3553" s="106">
        <v>145.7439</v>
      </c>
      <c r="E3553" s="106">
        <v>0</v>
      </c>
    </row>
    <row r="3554" ht="15" hidden="1" spans="1:5">
      <c r="A3554" s="97" t="s">
        <v>506</v>
      </c>
      <c r="B3554" s="97" t="s">
        <v>507</v>
      </c>
      <c r="C3554" s="106">
        <v>0</v>
      </c>
      <c r="D3554" s="106">
        <v>0</v>
      </c>
      <c r="E3554" s="106">
        <v>0</v>
      </c>
    </row>
    <row r="3555" ht="15" hidden="1" spans="1:5">
      <c r="A3555" s="97" t="s">
        <v>506</v>
      </c>
      <c r="B3555" s="97" t="s">
        <v>507</v>
      </c>
      <c r="C3555" s="106">
        <v>40.2827</v>
      </c>
      <c r="D3555" s="106">
        <v>40.2827</v>
      </c>
      <c r="E3555" s="106">
        <v>0</v>
      </c>
    </row>
    <row r="3556" ht="15" hidden="1" spans="1:5">
      <c r="A3556" s="97" t="s">
        <v>506</v>
      </c>
      <c r="B3556" s="97" t="s">
        <v>507</v>
      </c>
      <c r="C3556" s="106">
        <v>5.3626</v>
      </c>
      <c r="D3556" s="106">
        <v>5.3626</v>
      </c>
      <c r="E3556" s="106">
        <v>0</v>
      </c>
    </row>
    <row r="3557" ht="15" hidden="1" spans="1:5">
      <c r="A3557" s="97" t="s">
        <v>506</v>
      </c>
      <c r="B3557" s="97" t="s">
        <v>507</v>
      </c>
      <c r="C3557" s="106">
        <v>0</v>
      </c>
      <c r="D3557" s="106">
        <v>0</v>
      </c>
      <c r="E3557" s="106">
        <v>0</v>
      </c>
    </row>
    <row r="3558" ht="15" hidden="1" spans="1:5">
      <c r="A3558" s="97" t="s">
        <v>506</v>
      </c>
      <c r="B3558" s="97" t="s">
        <v>507</v>
      </c>
      <c r="C3558" s="106">
        <v>8.598</v>
      </c>
      <c r="D3558" s="106">
        <v>8.598</v>
      </c>
      <c r="E3558" s="106">
        <v>0</v>
      </c>
    </row>
    <row r="3559" ht="15" hidden="1" spans="1:5">
      <c r="A3559" s="97" t="s">
        <v>506</v>
      </c>
      <c r="B3559" s="97" t="s">
        <v>507</v>
      </c>
      <c r="C3559" s="106">
        <v>0</v>
      </c>
      <c r="D3559" s="106">
        <v>0</v>
      </c>
      <c r="E3559" s="106">
        <v>0</v>
      </c>
    </row>
    <row r="3560" ht="15" hidden="1" spans="1:5">
      <c r="A3560" s="97" t="s">
        <v>506</v>
      </c>
      <c r="B3560" s="97" t="s">
        <v>507</v>
      </c>
      <c r="C3560" s="106">
        <v>0</v>
      </c>
      <c r="D3560" s="106">
        <v>0</v>
      </c>
      <c r="E3560" s="106">
        <v>0</v>
      </c>
    </row>
    <row r="3561" ht="15" hidden="1" spans="1:5">
      <c r="A3561" s="97" t="s">
        <v>506</v>
      </c>
      <c r="B3561" s="97" t="s">
        <v>507</v>
      </c>
      <c r="C3561" s="106">
        <v>64.4062</v>
      </c>
      <c r="D3561" s="106">
        <v>64.4062</v>
      </c>
      <c r="E3561" s="106">
        <v>0</v>
      </c>
    </row>
    <row r="3562" ht="15" hidden="1" spans="1:5">
      <c r="A3562" s="97" t="s">
        <v>506</v>
      </c>
      <c r="B3562" s="97" t="s">
        <v>507</v>
      </c>
      <c r="C3562" s="106">
        <v>0</v>
      </c>
      <c r="D3562" s="106">
        <v>0</v>
      </c>
      <c r="E3562" s="106">
        <v>0</v>
      </c>
    </row>
    <row r="3563" ht="15" hidden="1" spans="1:5">
      <c r="A3563" s="97" t="s">
        <v>506</v>
      </c>
      <c r="B3563" s="97" t="s">
        <v>507</v>
      </c>
      <c r="C3563" s="106">
        <v>32.2525</v>
      </c>
      <c r="D3563" s="106">
        <v>32.2525</v>
      </c>
      <c r="E3563" s="106">
        <v>0</v>
      </c>
    </row>
    <row r="3564" ht="15" hidden="1" spans="1:5">
      <c r="A3564" s="97" t="s">
        <v>506</v>
      </c>
      <c r="B3564" s="97" t="s">
        <v>507</v>
      </c>
      <c r="C3564" s="106">
        <v>56.1124</v>
      </c>
      <c r="D3564" s="106">
        <v>56.1124</v>
      </c>
      <c r="E3564" s="106">
        <v>0</v>
      </c>
    </row>
    <row r="3565" ht="15" hidden="1" spans="1:5">
      <c r="A3565" s="97" t="s">
        <v>506</v>
      </c>
      <c r="B3565" s="97" t="s">
        <v>507</v>
      </c>
      <c r="C3565" s="106">
        <v>0</v>
      </c>
      <c r="D3565" s="106">
        <v>0</v>
      </c>
      <c r="E3565" s="106">
        <v>0</v>
      </c>
    </row>
    <row r="3566" ht="15" hidden="1" spans="1:5">
      <c r="A3566" s="97" t="s">
        <v>506</v>
      </c>
      <c r="B3566" s="97" t="s">
        <v>507</v>
      </c>
      <c r="C3566" s="106">
        <v>47.7772</v>
      </c>
      <c r="D3566" s="106">
        <v>47.7772</v>
      </c>
      <c r="E3566" s="106">
        <v>0</v>
      </c>
    </row>
    <row r="3567" ht="15" hidden="1" spans="1:5">
      <c r="A3567" s="97" t="s">
        <v>506</v>
      </c>
      <c r="B3567" s="97" t="s">
        <v>507</v>
      </c>
      <c r="C3567" s="106">
        <v>0</v>
      </c>
      <c r="D3567" s="106">
        <v>0</v>
      </c>
      <c r="E3567" s="106">
        <v>0</v>
      </c>
    </row>
    <row r="3568" ht="15" hidden="1" spans="1:5">
      <c r="A3568" s="97" t="s">
        <v>506</v>
      </c>
      <c r="B3568" s="97" t="s">
        <v>507</v>
      </c>
      <c r="C3568" s="106">
        <v>0</v>
      </c>
      <c r="D3568" s="106">
        <v>0</v>
      </c>
      <c r="E3568" s="106">
        <v>0</v>
      </c>
    </row>
    <row r="3569" ht="15" hidden="1" spans="1:5">
      <c r="A3569" s="97" t="s">
        <v>506</v>
      </c>
      <c r="B3569" s="97" t="s">
        <v>507</v>
      </c>
      <c r="C3569" s="106">
        <v>39.58</v>
      </c>
      <c r="D3569" s="106">
        <v>39.58</v>
      </c>
      <c r="E3569" s="106">
        <v>0</v>
      </c>
    </row>
    <row r="3570" ht="15" hidden="1" spans="1:5">
      <c r="A3570" s="97" t="s">
        <v>506</v>
      </c>
      <c r="B3570" s="97" t="s">
        <v>507</v>
      </c>
      <c r="C3570" s="106">
        <v>0</v>
      </c>
      <c r="D3570" s="106">
        <v>0</v>
      </c>
      <c r="E3570" s="106">
        <v>0</v>
      </c>
    </row>
    <row r="3571" ht="15" hidden="1" spans="1:5">
      <c r="A3571" s="97" t="s">
        <v>506</v>
      </c>
      <c r="B3571" s="97" t="s">
        <v>507</v>
      </c>
      <c r="C3571" s="106">
        <v>61.6</v>
      </c>
      <c r="D3571" s="106">
        <v>61.6</v>
      </c>
      <c r="E3571" s="106">
        <v>0</v>
      </c>
    </row>
    <row r="3572" ht="15" hidden="1" spans="1:5">
      <c r="A3572" s="97" t="s">
        <v>506</v>
      </c>
      <c r="B3572" s="97" t="s">
        <v>507</v>
      </c>
      <c r="C3572" s="106">
        <v>0</v>
      </c>
      <c r="D3572" s="106">
        <v>0</v>
      </c>
      <c r="E3572" s="106">
        <v>0</v>
      </c>
    </row>
    <row r="3573" ht="15" hidden="1" spans="1:5">
      <c r="A3573" s="97" t="s">
        <v>506</v>
      </c>
      <c r="B3573" s="97" t="s">
        <v>507</v>
      </c>
      <c r="C3573" s="106">
        <v>1.488</v>
      </c>
      <c r="D3573" s="106">
        <v>1.488</v>
      </c>
      <c r="E3573" s="106">
        <v>0</v>
      </c>
    </row>
    <row r="3574" ht="15" hidden="1" spans="1:5">
      <c r="A3574" s="97" t="s">
        <v>506</v>
      </c>
      <c r="B3574" s="97" t="s">
        <v>507</v>
      </c>
      <c r="C3574" s="106">
        <v>14.5067</v>
      </c>
      <c r="D3574" s="106">
        <v>14.5067</v>
      </c>
      <c r="E3574" s="106">
        <v>0</v>
      </c>
    </row>
    <row r="3575" ht="15" hidden="1" spans="1:5">
      <c r="A3575" s="97" t="s">
        <v>506</v>
      </c>
      <c r="B3575" s="97" t="s">
        <v>507</v>
      </c>
      <c r="C3575" s="106">
        <v>0</v>
      </c>
      <c r="D3575" s="106">
        <v>0</v>
      </c>
      <c r="E3575" s="106">
        <v>0</v>
      </c>
    </row>
    <row r="3576" ht="15" hidden="1" spans="1:5">
      <c r="A3576" s="97" t="s">
        <v>506</v>
      </c>
      <c r="B3576" s="97" t="s">
        <v>507</v>
      </c>
      <c r="C3576" s="106">
        <v>0</v>
      </c>
      <c r="D3576" s="106">
        <v>0</v>
      </c>
      <c r="E3576" s="106">
        <v>0</v>
      </c>
    </row>
    <row r="3577" ht="15" hidden="1" spans="1:5">
      <c r="A3577" s="97" t="s">
        <v>506</v>
      </c>
      <c r="B3577" s="97" t="s">
        <v>507</v>
      </c>
      <c r="C3577" s="106">
        <v>32.4521</v>
      </c>
      <c r="D3577" s="106">
        <v>32.4521</v>
      </c>
      <c r="E3577" s="106">
        <v>0</v>
      </c>
    </row>
    <row r="3578" ht="15" hidden="1" spans="1:5">
      <c r="A3578" s="97" t="s">
        <v>506</v>
      </c>
      <c r="B3578" s="97" t="s">
        <v>507</v>
      </c>
      <c r="C3578" s="106">
        <v>0</v>
      </c>
      <c r="D3578" s="106">
        <v>0</v>
      </c>
      <c r="E3578" s="106">
        <v>0</v>
      </c>
    </row>
    <row r="3579" ht="15" hidden="1" spans="1:5">
      <c r="A3579" s="97" t="s">
        <v>506</v>
      </c>
      <c r="B3579" s="97" t="s">
        <v>507</v>
      </c>
      <c r="C3579" s="106">
        <v>0</v>
      </c>
      <c r="D3579" s="106">
        <v>0</v>
      </c>
      <c r="E3579" s="106">
        <v>0</v>
      </c>
    </row>
    <row r="3580" ht="15" hidden="1" spans="1:5">
      <c r="A3580" s="97" t="s">
        <v>506</v>
      </c>
      <c r="B3580" s="97" t="s">
        <v>507</v>
      </c>
      <c r="C3580" s="106">
        <v>20.724</v>
      </c>
      <c r="D3580" s="106">
        <v>20.724</v>
      </c>
      <c r="E3580" s="106">
        <v>0</v>
      </c>
    </row>
    <row r="3581" ht="15" hidden="1" spans="1:5">
      <c r="A3581" s="97" t="s">
        <v>506</v>
      </c>
      <c r="B3581" s="97" t="s">
        <v>507</v>
      </c>
      <c r="C3581" s="106">
        <v>17.1548</v>
      </c>
      <c r="D3581" s="106">
        <v>17.1548</v>
      </c>
      <c r="E3581" s="106">
        <v>0</v>
      </c>
    </row>
    <row r="3582" ht="15" hidden="1" spans="1:5">
      <c r="A3582" s="97" t="s">
        <v>506</v>
      </c>
      <c r="B3582" s="97" t="s">
        <v>507</v>
      </c>
      <c r="C3582" s="106">
        <v>0</v>
      </c>
      <c r="D3582" s="106">
        <v>0</v>
      </c>
      <c r="E3582" s="106">
        <v>0</v>
      </c>
    </row>
    <row r="3583" ht="15" hidden="1" spans="1:5">
      <c r="A3583" s="97" t="s">
        <v>506</v>
      </c>
      <c r="B3583" s="97" t="s">
        <v>507</v>
      </c>
      <c r="C3583" s="106">
        <v>92.3206</v>
      </c>
      <c r="D3583" s="106">
        <v>92.3206</v>
      </c>
      <c r="E3583" s="106">
        <v>0</v>
      </c>
    </row>
    <row r="3584" ht="15" hidden="1" spans="1:5">
      <c r="A3584" s="97" t="s">
        <v>506</v>
      </c>
      <c r="B3584" s="97" t="s">
        <v>507</v>
      </c>
      <c r="C3584" s="106">
        <v>0</v>
      </c>
      <c r="D3584" s="106">
        <v>0</v>
      </c>
      <c r="E3584" s="106">
        <v>0</v>
      </c>
    </row>
    <row r="3585" ht="15" hidden="1" spans="1:5">
      <c r="A3585" s="97" t="s">
        <v>506</v>
      </c>
      <c r="B3585" s="97" t="s">
        <v>507</v>
      </c>
      <c r="C3585" s="106">
        <v>0</v>
      </c>
      <c r="D3585" s="106">
        <v>0</v>
      </c>
      <c r="E3585" s="106">
        <v>0</v>
      </c>
    </row>
    <row r="3586" ht="15" hidden="1" spans="1:5">
      <c r="A3586" s="97" t="s">
        <v>506</v>
      </c>
      <c r="B3586" s="97" t="s">
        <v>507</v>
      </c>
      <c r="C3586" s="106">
        <v>16.8084</v>
      </c>
      <c r="D3586" s="106">
        <v>16.8084</v>
      </c>
      <c r="E3586" s="106">
        <v>0</v>
      </c>
    </row>
    <row r="3587" ht="15" hidden="1" spans="1:5">
      <c r="A3587" s="97" t="s">
        <v>506</v>
      </c>
      <c r="B3587" s="97" t="s">
        <v>507</v>
      </c>
      <c r="C3587" s="106">
        <v>63.2542</v>
      </c>
      <c r="D3587" s="106">
        <v>63.2542</v>
      </c>
      <c r="E3587" s="106">
        <v>0</v>
      </c>
    </row>
    <row r="3588" ht="15" hidden="1" spans="1:5">
      <c r="A3588" s="97" t="s">
        <v>506</v>
      </c>
      <c r="B3588" s="97" t="s">
        <v>507</v>
      </c>
      <c r="C3588" s="106">
        <v>0</v>
      </c>
      <c r="D3588" s="106">
        <v>0</v>
      </c>
      <c r="E3588" s="106">
        <v>0</v>
      </c>
    </row>
    <row r="3589" ht="15" hidden="1" spans="1:5">
      <c r="A3589" s="97" t="s">
        <v>506</v>
      </c>
      <c r="B3589" s="97" t="s">
        <v>507</v>
      </c>
      <c r="C3589" s="106">
        <v>0</v>
      </c>
      <c r="D3589" s="106">
        <v>0</v>
      </c>
      <c r="E3589" s="106">
        <v>0</v>
      </c>
    </row>
    <row r="3590" ht="15" hidden="1" spans="1:5">
      <c r="A3590" s="97" t="s">
        <v>506</v>
      </c>
      <c r="B3590" s="97" t="s">
        <v>507</v>
      </c>
      <c r="C3590" s="106">
        <v>20.2689</v>
      </c>
      <c r="D3590" s="106">
        <v>20.2689</v>
      </c>
      <c r="E3590" s="106">
        <v>0</v>
      </c>
    </row>
    <row r="3591" ht="15" hidden="1" spans="1:5">
      <c r="A3591" s="97" t="s">
        <v>506</v>
      </c>
      <c r="B3591" s="97" t="s">
        <v>507</v>
      </c>
      <c r="C3591" s="106">
        <v>38.0545</v>
      </c>
      <c r="D3591" s="106">
        <v>38.0545</v>
      </c>
      <c r="E3591" s="106">
        <v>0</v>
      </c>
    </row>
    <row r="3592" ht="15" hidden="1" spans="1:5">
      <c r="A3592" s="97" t="s">
        <v>506</v>
      </c>
      <c r="B3592" s="97" t="s">
        <v>507</v>
      </c>
      <c r="C3592" s="106">
        <v>0</v>
      </c>
      <c r="D3592" s="106">
        <v>0</v>
      </c>
      <c r="E3592" s="106">
        <v>0</v>
      </c>
    </row>
    <row r="3593" ht="15" hidden="1" spans="1:5">
      <c r="A3593" s="97" t="s">
        <v>506</v>
      </c>
      <c r="B3593" s="97" t="s">
        <v>507</v>
      </c>
      <c r="C3593" s="106">
        <v>22.0665</v>
      </c>
      <c r="D3593" s="106">
        <v>22.0665</v>
      </c>
      <c r="E3593" s="106">
        <v>0</v>
      </c>
    </row>
    <row r="3594" ht="15" hidden="1" spans="1:5">
      <c r="A3594" s="97" t="s">
        <v>506</v>
      </c>
      <c r="B3594" s="97" t="s">
        <v>507</v>
      </c>
      <c r="C3594" s="106">
        <v>0</v>
      </c>
      <c r="D3594" s="106">
        <v>0</v>
      </c>
      <c r="E3594" s="106">
        <v>0</v>
      </c>
    </row>
    <row r="3595" ht="15" hidden="1" spans="1:5">
      <c r="A3595" s="97" t="s">
        <v>506</v>
      </c>
      <c r="B3595" s="97" t="s">
        <v>507</v>
      </c>
      <c r="C3595" s="106">
        <v>90.0801</v>
      </c>
      <c r="D3595" s="106">
        <v>90.0801</v>
      </c>
      <c r="E3595" s="106">
        <v>0</v>
      </c>
    </row>
    <row r="3596" ht="15" hidden="1" spans="1:5">
      <c r="A3596" s="97" t="s">
        <v>506</v>
      </c>
      <c r="B3596" s="97" t="s">
        <v>507</v>
      </c>
      <c r="C3596" s="106">
        <v>0</v>
      </c>
      <c r="D3596" s="106">
        <v>0</v>
      </c>
      <c r="E3596" s="106">
        <v>0</v>
      </c>
    </row>
    <row r="3597" ht="15" hidden="1" spans="1:5">
      <c r="A3597" s="97" t="s">
        <v>506</v>
      </c>
      <c r="B3597" s="97" t="s">
        <v>507</v>
      </c>
      <c r="C3597" s="106">
        <v>0</v>
      </c>
      <c r="D3597" s="106">
        <v>0</v>
      </c>
      <c r="E3597" s="106">
        <v>0</v>
      </c>
    </row>
    <row r="3598" ht="15" hidden="1" spans="1:5">
      <c r="A3598" s="97" t="s">
        <v>506</v>
      </c>
      <c r="B3598" s="97" t="s">
        <v>507</v>
      </c>
      <c r="C3598" s="106">
        <v>92.3607</v>
      </c>
      <c r="D3598" s="106">
        <v>92.3607</v>
      </c>
      <c r="E3598" s="106">
        <v>0</v>
      </c>
    </row>
    <row r="3599" ht="15" hidden="1" spans="1:5">
      <c r="A3599" s="97" t="s">
        <v>506</v>
      </c>
      <c r="B3599" s="97" t="s">
        <v>507</v>
      </c>
      <c r="C3599" s="106">
        <v>21.1242</v>
      </c>
      <c r="D3599" s="106">
        <v>21.1242</v>
      </c>
      <c r="E3599" s="106">
        <v>0</v>
      </c>
    </row>
    <row r="3600" ht="15" hidden="1" spans="1:5">
      <c r="A3600" s="97" t="s">
        <v>506</v>
      </c>
      <c r="B3600" s="97" t="s">
        <v>507</v>
      </c>
      <c r="C3600" s="106">
        <v>0</v>
      </c>
      <c r="D3600" s="106">
        <v>0</v>
      </c>
      <c r="E3600" s="106">
        <v>0</v>
      </c>
    </row>
    <row r="3601" ht="15" hidden="1" spans="1:5">
      <c r="A3601" s="97" t="s">
        <v>506</v>
      </c>
      <c r="B3601" s="97" t="s">
        <v>507</v>
      </c>
      <c r="C3601" s="106">
        <v>0</v>
      </c>
      <c r="D3601" s="106">
        <v>0</v>
      </c>
      <c r="E3601" s="106">
        <v>0</v>
      </c>
    </row>
    <row r="3602" ht="15" hidden="1" spans="1:5">
      <c r="A3602" s="97" t="s">
        <v>506</v>
      </c>
      <c r="B3602" s="97" t="s">
        <v>507</v>
      </c>
      <c r="C3602" s="106">
        <v>157.5078</v>
      </c>
      <c r="D3602" s="106">
        <v>157.5078</v>
      </c>
      <c r="E3602" s="106">
        <v>0</v>
      </c>
    </row>
    <row r="3603" ht="15" hidden="1" spans="1:5">
      <c r="A3603" s="97" t="s">
        <v>506</v>
      </c>
      <c r="B3603" s="97" t="s">
        <v>507</v>
      </c>
      <c r="C3603" s="106">
        <v>15.2883</v>
      </c>
      <c r="D3603" s="106">
        <v>15.2883</v>
      </c>
      <c r="E3603" s="106">
        <v>0</v>
      </c>
    </row>
    <row r="3604" ht="15" hidden="1" spans="1:5">
      <c r="A3604" s="97" t="s">
        <v>506</v>
      </c>
      <c r="B3604" s="97" t="s">
        <v>507</v>
      </c>
      <c r="C3604" s="106">
        <v>0</v>
      </c>
      <c r="D3604" s="106">
        <v>0</v>
      </c>
      <c r="E3604" s="106">
        <v>0</v>
      </c>
    </row>
    <row r="3605" ht="15" hidden="1" spans="1:5">
      <c r="A3605" s="97" t="s">
        <v>506</v>
      </c>
      <c r="B3605" s="97" t="s">
        <v>507</v>
      </c>
      <c r="C3605" s="106">
        <v>5.0658</v>
      </c>
      <c r="D3605" s="106">
        <v>5.0658</v>
      </c>
      <c r="E3605" s="106">
        <v>0</v>
      </c>
    </row>
    <row r="3606" ht="15" hidden="1" spans="1:5">
      <c r="A3606" s="97" t="s">
        <v>506</v>
      </c>
      <c r="B3606" s="97" t="s">
        <v>507</v>
      </c>
      <c r="C3606" s="106">
        <v>0</v>
      </c>
      <c r="D3606" s="106">
        <v>0</v>
      </c>
      <c r="E3606" s="106">
        <v>0</v>
      </c>
    </row>
    <row r="3607" ht="15" hidden="1" spans="1:5">
      <c r="A3607" s="97" t="s">
        <v>506</v>
      </c>
      <c r="B3607" s="97" t="s">
        <v>507</v>
      </c>
      <c r="C3607" s="106">
        <v>2.2908</v>
      </c>
      <c r="D3607" s="106">
        <v>2.2908</v>
      </c>
      <c r="E3607" s="106">
        <v>0</v>
      </c>
    </row>
    <row r="3608" ht="15" hidden="1" spans="1:5">
      <c r="A3608" s="97" t="s">
        <v>506</v>
      </c>
      <c r="B3608" s="97" t="s">
        <v>507</v>
      </c>
      <c r="C3608" s="106">
        <v>0</v>
      </c>
      <c r="D3608" s="106">
        <v>0</v>
      </c>
      <c r="E3608" s="106">
        <v>0</v>
      </c>
    </row>
    <row r="3609" ht="15" hidden="1" spans="1:5">
      <c r="A3609" s="97" t="s">
        <v>506</v>
      </c>
      <c r="B3609" s="97" t="s">
        <v>507</v>
      </c>
      <c r="C3609" s="106">
        <v>0</v>
      </c>
      <c r="D3609" s="106">
        <v>0</v>
      </c>
      <c r="E3609" s="106">
        <v>0</v>
      </c>
    </row>
    <row r="3610" ht="15" hidden="1" spans="1:5">
      <c r="A3610" s="97" t="s">
        <v>506</v>
      </c>
      <c r="B3610" s="97" t="s">
        <v>507</v>
      </c>
      <c r="C3610" s="106">
        <v>5.2796</v>
      </c>
      <c r="D3610" s="106">
        <v>5.2796</v>
      </c>
      <c r="E3610" s="106">
        <v>0</v>
      </c>
    </row>
    <row r="3611" ht="15" hidden="1" spans="1:5">
      <c r="A3611" s="97" t="s">
        <v>506</v>
      </c>
      <c r="B3611" s="97" t="s">
        <v>507</v>
      </c>
      <c r="C3611" s="106">
        <v>0</v>
      </c>
      <c r="D3611" s="106">
        <v>0</v>
      </c>
      <c r="E3611" s="106">
        <v>0</v>
      </c>
    </row>
    <row r="3612" ht="15" hidden="1" spans="1:5">
      <c r="A3612" s="97" t="s">
        <v>506</v>
      </c>
      <c r="B3612" s="97" t="s">
        <v>507</v>
      </c>
      <c r="C3612" s="106">
        <v>4.7611</v>
      </c>
      <c r="D3612" s="106">
        <v>4.7611</v>
      </c>
      <c r="E3612" s="106">
        <v>0</v>
      </c>
    </row>
    <row r="3613" ht="15" hidden="1" spans="1:5">
      <c r="A3613" s="97" t="s">
        <v>506</v>
      </c>
      <c r="B3613" s="97" t="s">
        <v>507</v>
      </c>
      <c r="C3613" s="106">
        <v>13.8295</v>
      </c>
      <c r="D3613" s="106">
        <v>13.8295</v>
      </c>
      <c r="E3613" s="106">
        <v>0</v>
      </c>
    </row>
    <row r="3614" ht="15" hidden="1" spans="1:5">
      <c r="A3614" s="97" t="s">
        <v>506</v>
      </c>
      <c r="B3614" s="97" t="s">
        <v>507</v>
      </c>
      <c r="C3614" s="106">
        <v>2.4257</v>
      </c>
      <c r="D3614" s="106">
        <v>2.4257</v>
      </c>
      <c r="E3614" s="106">
        <v>0</v>
      </c>
    </row>
    <row r="3615" ht="15" hidden="1" spans="1:5">
      <c r="A3615" s="97" t="s">
        <v>506</v>
      </c>
      <c r="B3615" s="97" t="s">
        <v>507</v>
      </c>
      <c r="C3615" s="106">
        <v>0</v>
      </c>
      <c r="D3615" s="106">
        <v>0</v>
      </c>
      <c r="E3615" s="106">
        <v>0</v>
      </c>
    </row>
    <row r="3616" ht="15" hidden="1" spans="1:5">
      <c r="A3616" s="97" t="s">
        <v>506</v>
      </c>
      <c r="B3616" s="97" t="s">
        <v>507</v>
      </c>
      <c r="C3616" s="106">
        <v>1613.7171</v>
      </c>
      <c r="D3616" s="106">
        <v>1613.7171</v>
      </c>
      <c r="E3616" s="106">
        <v>0</v>
      </c>
    </row>
    <row r="3617" ht="15" hidden="1" spans="1:5">
      <c r="A3617" s="97" t="s">
        <v>506</v>
      </c>
      <c r="B3617" s="97" t="s">
        <v>507</v>
      </c>
      <c r="C3617" s="106">
        <v>0</v>
      </c>
      <c r="D3617" s="106">
        <v>0</v>
      </c>
      <c r="E3617" s="106">
        <v>0</v>
      </c>
    </row>
    <row r="3618" ht="15" hidden="1" spans="1:5">
      <c r="A3618" s="97" t="s">
        <v>506</v>
      </c>
      <c r="B3618" s="97" t="s">
        <v>507</v>
      </c>
      <c r="C3618" s="106">
        <v>0</v>
      </c>
      <c r="D3618" s="106">
        <v>0</v>
      </c>
      <c r="E3618" s="106">
        <v>0</v>
      </c>
    </row>
    <row r="3619" ht="15" hidden="1" spans="1:5">
      <c r="A3619" s="97" t="s">
        <v>506</v>
      </c>
      <c r="B3619" s="97" t="s">
        <v>507</v>
      </c>
      <c r="C3619" s="106">
        <v>24.5985</v>
      </c>
      <c r="D3619" s="106">
        <v>24.5985</v>
      </c>
      <c r="E3619" s="106">
        <v>0</v>
      </c>
    </row>
    <row r="3620" ht="15" hidden="1" spans="1:5">
      <c r="A3620" s="97" t="s">
        <v>506</v>
      </c>
      <c r="B3620" s="97" t="s">
        <v>507</v>
      </c>
      <c r="C3620" s="106">
        <v>65.9997</v>
      </c>
      <c r="D3620" s="106">
        <v>65.9997</v>
      </c>
      <c r="E3620" s="106">
        <v>0</v>
      </c>
    </row>
    <row r="3621" ht="15" hidden="1" spans="1:5">
      <c r="A3621" s="97" t="s">
        <v>506</v>
      </c>
      <c r="B3621" s="97" t="s">
        <v>507</v>
      </c>
      <c r="C3621" s="106">
        <v>0</v>
      </c>
      <c r="D3621" s="106">
        <v>0</v>
      </c>
      <c r="E3621" s="106">
        <v>0</v>
      </c>
    </row>
    <row r="3622" ht="15" hidden="1" spans="1:5">
      <c r="A3622" s="97" t="s">
        <v>506</v>
      </c>
      <c r="B3622" s="97" t="s">
        <v>507</v>
      </c>
      <c r="C3622" s="106">
        <v>27.3149</v>
      </c>
      <c r="D3622" s="106">
        <v>27.3149</v>
      </c>
      <c r="E3622" s="106">
        <v>0</v>
      </c>
    </row>
    <row r="3623" ht="15" hidden="1" spans="1:5">
      <c r="A3623" s="97" t="s">
        <v>506</v>
      </c>
      <c r="B3623" s="97" t="s">
        <v>507</v>
      </c>
      <c r="C3623" s="106">
        <v>42.3952</v>
      </c>
      <c r="D3623" s="106">
        <v>42.3952</v>
      </c>
      <c r="E3623" s="106">
        <v>0</v>
      </c>
    </row>
    <row r="3624" ht="15" hidden="1" spans="1:5">
      <c r="A3624" s="97" t="s">
        <v>506</v>
      </c>
      <c r="B3624" s="97" t="s">
        <v>507</v>
      </c>
      <c r="C3624" s="106">
        <v>0</v>
      </c>
      <c r="D3624" s="106">
        <v>0</v>
      </c>
      <c r="E3624" s="106">
        <v>0</v>
      </c>
    </row>
    <row r="3625" ht="15" hidden="1" spans="1:5">
      <c r="A3625" s="97" t="s">
        <v>506</v>
      </c>
      <c r="B3625" s="97" t="s">
        <v>507</v>
      </c>
      <c r="C3625" s="106">
        <v>29</v>
      </c>
      <c r="D3625" s="106">
        <v>29</v>
      </c>
      <c r="E3625" s="106">
        <v>0</v>
      </c>
    </row>
    <row r="3626" ht="15" hidden="1" spans="1:5">
      <c r="A3626" s="97" t="s">
        <v>506</v>
      </c>
      <c r="B3626" s="97" t="s">
        <v>507</v>
      </c>
      <c r="C3626" s="106">
        <v>0</v>
      </c>
      <c r="D3626" s="106">
        <v>0</v>
      </c>
      <c r="E3626" s="106">
        <v>0</v>
      </c>
    </row>
    <row r="3627" ht="15" hidden="1" spans="1:5">
      <c r="A3627" s="97" t="s">
        <v>506</v>
      </c>
      <c r="B3627" s="97" t="s">
        <v>507</v>
      </c>
      <c r="C3627" s="106">
        <v>32.1788</v>
      </c>
      <c r="D3627" s="106">
        <v>32.1788</v>
      </c>
      <c r="E3627" s="106">
        <v>0</v>
      </c>
    </row>
    <row r="3628" ht="15" hidden="1" spans="1:5">
      <c r="A3628" s="97" t="s">
        <v>506</v>
      </c>
      <c r="B3628" s="97" t="s">
        <v>507</v>
      </c>
      <c r="C3628" s="106">
        <v>25.0913</v>
      </c>
      <c r="D3628" s="106">
        <v>25.0913</v>
      </c>
      <c r="E3628" s="106">
        <v>0</v>
      </c>
    </row>
    <row r="3629" ht="15" hidden="1" spans="1:5">
      <c r="A3629" s="97" t="s">
        <v>506</v>
      </c>
      <c r="B3629" s="97" t="s">
        <v>507</v>
      </c>
      <c r="C3629" s="106">
        <v>0</v>
      </c>
      <c r="D3629" s="106">
        <v>0</v>
      </c>
      <c r="E3629" s="106">
        <v>0</v>
      </c>
    </row>
    <row r="3630" ht="15" hidden="1" spans="1:5">
      <c r="A3630" s="97" t="s">
        <v>506</v>
      </c>
      <c r="B3630" s="97" t="s">
        <v>507</v>
      </c>
      <c r="C3630" s="106">
        <v>19.7188</v>
      </c>
      <c r="D3630" s="106">
        <v>19.7188</v>
      </c>
      <c r="E3630" s="106">
        <v>0</v>
      </c>
    </row>
    <row r="3631" ht="15" hidden="1" spans="1:5">
      <c r="A3631" s="97" t="s">
        <v>506</v>
      </c>
      <c r="B3631" s="97" t="s">
        <v>507</v>
      </c>
      <c r="C3631" s="106">
        <v>0</v>
      </c>
      <c r="D3631" s="106">
        <v>0</v>
      </c>
      <c r="E3631" s="106">
        <v>0</v>
      </c>
    </row>
    <row r="3632" ht="15" hidden="1" spans="1:5">
      <c r="A3632" s="97" t="s">
        <v>506</v>
      </c>
      <c r="B3632" s="97" t="s">
        <v>507</v>
      </c>
      <c r="C3632" s="106">
        <v>11.3066</v>
      </c>
      <c r="D3632" s="106">
        <v>11.3066</v>
      </c>
      <c r="E3632" s="106">
        <v>0</v>
      </c>
    </row>
    <row r="3633" ht="15" hidden="1" spans="1:5">
      <c r="A3633" s="97" t="s">
        <v>506</v>
      </c>
      <c r="B3633" s="97" t="s">
        <v>507</v>
      </c>
      <c r="C3633" s="106">
        <v>0</v>
      </c>
      <c r="D3633" s="106">
        <v>0</v>
      </c>
      <c r="E3633" s="106">
        <v>0</v>
      </c>
    </row>
    <row r="3634" ht="15" hidden="1" spans="1:5">
      <c r="A3634" s="97" t="s">
        <v>506</v>
      </c>
      <c r="B3634" s="97" t="s">
        <v>507</v>
      </c>
      <c r="C3634" s="106">
        <v>0</v>
      </c>
      <c r="D3634" s="106">
        <v>0</v>
      </c>
      <c r="E3634" s="106">
        <v>0</v>
      </c>
    </row>
    <row r="3635" ht="15" hidden="1" spans="1:5">
      <c r="A3635" s="97" t="s">
        <v>506</v>
      </c>
      <c r="B3635" s="97" t="s">
        <v>507</v>
      </c>
      <c r="C3635" s="106">
        <v>16.509</v>
      </c>
      <c r="D3635" s="106">
        <v>16.509</v>
      </c>
      <c r="E3635" s="106">
        <v>0</v>
      </c>
    </row>
    <row r="3636" ht="15" hidden="1" spans="1:5">
      <c r="A3636" s="97" t="s">
        <v>506</v>
      </c>
      <c r="B3636" s="97" t="s">
        <v>507</v>
      </c>
      <c r="C3636" s="106">
        <v>14.2636</v>
      </c>
      <c r="D3636" s="106">
        <v>14.2636</v>
      </c>
      <c r="E3636" s="106">
        <v>0</v>
      </c>
    </row>
    <row r="3637" ht="15" hidden="1" spans="1:5">
      <c r="A3637" s="97" t="s">
        <v>506</v>
      </c>
      <c r="B3637" s="97" t="s">
        <v>507</v>
      </c>
      <c r="C3637" s="106">
        <v>0</v>
      </c>
      <c r="D3637" s="106">
        <v>0</v>
      </c>
      <c r="E3637" s="106">
        <v>0</v>
      </c>
    </row>
    <row r="3638" ht="15" hidden="1" spans="1:5">
      <c r="A3638" s="97" t="s">
        <v>506</v>
      </c>
      <c r="B3638" s="97" t="s">
        <v>507</v>
      </c>
      <c r="C3638" s="106">
        <v>0</v>
      </c>
      <c r="D3638" s="106">
        <v>0</v>
      </c>
      <c r="E3638" s="106">
        <v>0</v>
      </c>
    </row>
    <row r="3639" ht="15" hidden="1" spans="1:5">
      <c r="A3639" s="97" t="s">
        <v>506</v>
      </c>
      <c r="B3639" s="97" t="s">
        <v>507</v>
      </c>
      <c r="C3639" s="106">
        <v>20.5734</v>
      </c>
      <c r="D3639" s="106">
        <v>20.5734</v>
      </c>
      <c r="E3639" s="106">
        <v>0</v>
      </c>
    </row>
    <row r="3640" ht="15" hidden="1" spans="1:5">
      <c r="A3640" s="97" t="s">
        <v>506</v>
      </c>
      <c r="B3640" s="97" t="s">
        <v>507</v>
      </c>
      <c r="C3640" s="106">
        <v>0</v>
      </c>
      <c r="D3640" s="106">
        <v>0</v>
      </c>
      <c r="E3640" s="106">
        <v>0</v>
      </c>
    </row>
    <row r="3641" ht="15" hidden="1" spans="1:5">
      <c r="A3641" s="97" t="s">
        <v>506</v>
      </c>
      <c r="B3641" s="97" t="s">
        <v>507</v>
      </c>
      <c r="C3641" s="106">
        <v>0</v>
      </c>
      <c r="D3641" s="106">
        <v>0</v>
      </c>
      <c r="E3641" s="106">
        <v>0</v>
      </c>
    </row>
    <row r="3642" ht="15" hidden="1" spans="1:5">
      <c r="A3642" s="97" t="s">
        <v>506</v>
      </c>
      <c r="B3642" s="97" t="s">
        <v>507</v>
      </c>
      <c r="C3642" s="106">
        <v>0</v>
      </c>
      <c r="D3642" s="106">
        <v>0</v>
      </c>
      <c r="E3642" s="106">
        <v>0</v>
      </c>
    </row>
    <row r="3643" ht="28.5" customHeight="1" spans="1:5">
      <c r="A3643" s="97" t="s">
        <v>508</v>
      </c>
      <c r="B3643" s="97" t="s">
        <v>509</v>
      </c>
      <c r="C3643" s="106">
        <f>SUM(C3644,C3645,C3646,C3647,C3648,C3649,C3650,C3651,C3652,C3653,C3654,C3655,C3656,C3657,C3658,C3659,C3660,C3661,C3662,C3663,C3664,C3665,C3666,C3667,C3668,C3669,C3670,C3671,C3672,C3673,C3674,C3675,C3676,C3677,C3678,C3679,C3680,C3681,C3682,C3683,C3684,C3685,C3686,C3687,C3688,C3689,C3690,C3691)</f>
        <v>172.8214</v>
      </c>
      <c r="D3643" s="106">
        <f>SUM(D3644,D3645,D3646,D3647,D3648,D3649,D3650,D3651,D3652,D3653,D3654,D3655,D3656,D3657,D3658,D3659,D3660,D3661,D3662,D3663,D3664,D3665,D3666,D3667,D3668,D3669,D3670,D3671,D3672,D3673,D3674,D3675,D3676,D3677,D3678,D3679,D3680,D3681,D3682,D3683,D3684,D3685,D3686,D3687,D3688,D3689,D3690,D3691)</f>
        <v>172.8214</v>
      </c>
      <c r="E3643" s="106">
        <f>SUM(E3644,E3645,E3646,E3647,E3648,E3649,E3650,E3651,E3652,E3653,E3654,E3655,E3656,E3657,E3658,E3659,E3660,E3661,E3662,E3663,E3664,E3665,E3666,E3667,E3668,E3669,E3670,E3671,E3672,E3673,E3674,E3675,E3676,E3677,E3678,E3679,E3680,E3681,E3682,E3683,E3684,E3685,E3686,E3687,E3688,E3689,E3690,E3691)</f>
        <v>0</v>
      </c>
    </row>
    <row r="3644" ht="15" hidden="1" spans="1:5">
      <c r="A3644" s="97" t="s">
        <v>508</v>
      </c>
      <c r="B3644" s="97" t="s">
        <v>509</v>
      </c>
      <c r="C3644" s="106">
        <v>5.8212</v>
      </c>
      <c r="D3644" s="106">
        <v>5.8212</v>
      </c>
      <c r="E3644" s="106">
        <v>0</v>
      </c>
    </row>
    <row r="3645" ht="15" hidden="1" spans="1:5">
      <c r="A3645" s="97" t="s">
        <v>508</v>
      </c>
      <c r="B3645" s="97" t="s">
        <v>509</v>
      </c>
      <c r="C3645" s="106">
        <v>0</v>
      </c>
      <c r="D3645" s="106">
        <v>0</v>
      </c>
      <c r="E3645" s="106">
        <v>0</v>
      </c>
    </row>
    <row r="3646" ht="15" hidden="1" spans="1:5">
      <c r="A3646" s="97" t="s">
        <v>508</v>
      </c>
      <c r="B3646" s="97" t="s">
        <v>509</v>
      </c>
      <c r="C3646" s="106">
        <v>1.6632</v>
      </c>
      <c r="D3646" s="106">
        <v>1.6632</v>
      </c>
      <c r="E3646" s="106">
        <v>0</v>
      </c>
    </row>
    <row r="3647" ht="15" hidden="1" spans="1:5">
      <c r="A3647" s="97" t="s">
        <v>508</v>
      </c>
      <c r="B3647" s="97" t="s">
        <v>509</v>
      </c>
      <c r="C3647" s="106">
        <v>3.3264</v>
      </c>
      <c r="D3647" s="106">
        <v>3.3264</v>
      </c>
      <c r="E3647" s="106">
        <v>0</v>
      </c>
    </row>
    <row r="3648" ht="15" hidden="1" spans="1:5">
      <c r="A3648" s="97" t="s">
        <v>508</v>
      </c>
      <c r="B3648" s="97" t="s">
        <v>509</v>
      </c>
      <c r="C3648" s="106">
        <v>1.6632</v>
      </c>
      <c r="D3648" s="106">
        <v>1.6632</v>
      </c>
      <c r="E3648" s="106">
        <v>0</v>
      </c>
    </row>
    <row r="3649" ht="15" hidden="1" spans="1:5">
      <c r="A3649" s="97" t="s">
        <v>508</v>
      </c>
      <c r="B3649" s="97" t="s">
        <v>509</v>
      </c>
      <c r="C3649" s="106">
        <v>1.6632</v>
      </c>
      <c r="D3649" s="106">
        <v>1.6632</v>
      </c>
      <c r="E3649" s="106">
        <v>0</v>
      </c>
    </row>
    <row r="3650" ht="15" hidden="1" spans="1:5">
      <c r="A3650" s="97" t="s">
        <v>508</v>
      </c>
      <c r="B3650" s="97" t="s">
        <v>509</v>
      </c>
      <c r="C3650" s="106">
        <v>0.8316</v>
      </c>
      <c r="D3650" s="106">
        <v>0.8316</v>
      </c>
      <c r="E3650" s="106">
        <v>0</v>
      </c>
    </row>
    <row r="3651" ht="15" hidden="1" spans="1:5">
      <c r="A3651" s="97" t="s">
        <v>508</v>
      </c>
      <c r="B3651" s="97" t="s">
        <v>509</v>
      </c>
      <c r="C3651" s="106">
        <v>2.4948</v>
      </c>
      <c r="D3651" s="106">
        <v>2.4948</v>
      </c>
      <c r="E3651" s="106">
        <v>0</v>
      </c>
    </row>
    <row r="3652" ht="15" hidden="1" spans="1:5">
      <c r="A3652" s="97" t="s">
        <v>508</v>
      </c>
      <c r="B3652" s="97" t="s">
        <v>509</v>
      </c>
      <c r="C3652" s="106">
        <v>0</v>
      </c>
      <c r="D3652" s="106">
        <v>0</v>
      </c>
      <c r="E3652" s="106">
        <v>0</v>
      </c>
    </row>
    <row r="3653" ht="15" hidden="1" spans="1:5">
      <c r="A3653" s="97" t="s">
        <v>508</v>
      </c>
      <c r="B3653" s="97" t="s">
        <v>509</v>
      </c>
      <c r="C3653" s="106">
        <v>0.8316</v>
      </c>
      <c r="D3653" s="106">
        <v>0.8316</v>
      </c>
      <c r="E3653" s="106">
        <v>0</v>
      </c>
    </row>
    <row r="3654" ht="15" hidden="1" spans="1:5">
      <c r="A3654" s="97" t="s">
        <v>508</v>
      </c>
      <c r="B3654" s="97" t="s">
        <v>509</v>
      </c>
      <c r="C3654" s="106">
        <v>0</v>
      </c>
      <c r="D3654" s="106">
        <v>0</v>
      </c>
      <c r="E3654" s="106">
        <v>0</v>
      </c>
    </row>
    <row r="3655" ht="15" hidden="1" spans="1:5">
      <c r="A3655" s="97" t="s">
        <v>508</v>
      </c>
      <c r="B3655" s="97" t="s">
        <v>509</v>
      </c>
      <c r="C3655" s="106">
        <v>0.8316</v>
      </c>
      <c r="D3655" s="106">
        <v>0.8316</v>
      </c>
      <c r="E3655" s="106">
        <v>0</v>
      </c>
    </row>
    <row r="3656" ht="15" hidden="1" spans="1:5">
      <c r="A3656" s="97" t="s">
        <v>508</v>
      </c>
      <c r="B3656" s="97" t="s">
        <v>509</v>
      </c>
      <c r="C3656" s="106">
        <v>0.8316</v>
      </c>
      <c r="D3656" s="106">
        <v>0.8316</v>
      </c>
      <c r="E3656" s="106">
        <v>0</v>
      </c>
    </row>
    <row r="3657" ht="15" hidden="1" spans="1:5">
      <c r="A3657" s="97" t="s">
        <v>508</v>
      </c>
      <c r="B3657" s="97" t="s">
        <v>509</v>
      </c>
      <c r="C3657" s="106">
        <v>0.8316</v>
      </c>
      <c r="D3657" s="106">
        <v>0.8316</v>
      </c>
      <c r="E3657" s="106">
        <v>0</v>
      </c>
    </row>
    <row r="3658" ht="15" hidden="1" spans="1:5">
      <c r="A3658" s="97" t="s">
        <v>508</v>
      </c>
      <c r="B3658" s="97" t="s">
        <v>509</v>
      </c>
      <c r="C3658" s="106">
        <v>0</v>
      </c>
      <c r="D3658" s="106">
        <v>0</v>
      </c>
      <c r="E3658" s="106">
        <v>0</v>
      </c>
    </row>
    <row r="3659" ht="15" hidden="1" spans="1:5">
      <c r="A3659" s="97" t="s">
        <v>508</v>
      </c>
      <c r="B3659" s="97" t="s">
        <v>509</v>
      </c>
      <c r="C3659" s="106">
        <v>0.8316</v>
      </c>
      <c r="D3659" s="106">
        <v>0.8316</v>
      </c>
      <c r="E3659" s="106">
        <v>0</v>
      </c>
    </row>
    <row r="3660" ht="15" hidden="1" spans="1:5">
      <c r="A3660" s="97" t="s">
        <v>508</v>
      </c>
      <c r="B3660" s="97" t="s">
        <v>509</v>
      </c>
      <c r="C3660" s="106">
        <v>2.4948</v>
      </c>
      <c r="D3660" s="106">
        <v>2.4948</v>
      </c>
      <c r="E3660" s="106">
        <v>0</v>
      </c>
    </row>
    <row r="3661" ht="15" hidden="1" spans="1:5">
      <c r="A3661" s="97" t="s">
        <v>508</v>
      </c>
      <c r="B3661" s="97" t="s">
        <v>509</v>
      </c>
      <c r="C3661" s="106">
        <v>0</v>
      </c>
      <c r="D3661" s="106">
        <v>0</v>
      </c>
      <c r="E3661" s="106">
        <v>0</v>
      </c>
    </row>
    <row r="3662" ht="15" hidden="1" spans="1:5">
      <c r="A3662" s="97" t="s">
        <v>508</v>
      </c>
      <c r="B3662" s="97" t="s">
        <v>509</v>
      </c>
      <c r="C3662" s="106">
        <v>0.8316</v>
      </c>
      <c r="D3662" s="106">
        <v>0.8316</v>
      </c>
      <c r="E3662" s="106">
        <v>0</v>
      </c>
    </row>
    <row r="3663" ht="15" hidden="1" spans="1:5">
      <c r="A3663" s="97" t="s">
        <v>508</v>
      </c>
      <c r="B3663" s="97" t="s">
        <v>509</v>
      </c>
      <c r="C3663" s="106">
        <v>0</v>
      </c>
      <c r="D3663" s="106">
        <v>0</v>
      </c>
      <c r="E3663" s="106">
        <v>0</v>
      </c>
    </row>
    <row r="3664" ht="15" hidden="1" spans="1:5">
      <c r="A3664" s="97" t="s">
        <v>508</v>
      </c>
      <c r="B3664" s="97" t="s">
        <v>509</v>
      </c>
      <c r="C3664" s="106">
        <v>3.3264</v>
      </c>
      <c r="D3664" s="106">
        <v>3.3264</v>
      </c>
      <c r="E3664" s="106">
        <v>0</v>
      </c>
    </row>
    <row r="3665" ht="15" hidden="1" spans="1:5">
      <c r="A3665" s="97" t="s">
        <v>508</v>
      </c>
      <c r="B3665" s="97" t="s">
        <v>509</v>
      </c>
      <c r="C3665" s="106">
        <v>0.8316</v>
      </c>
      <c r="D3665" s="106">
        <v>0.8316</v>
      </c>
      <c r="E3665" s="106">
        <v>0</v>
      </c>
    </row>
    <row r="3666" ht="15" hidden="1" spans="1:5">
      <c r="A3666" s="97" t="s">
        <v>508</v>
      </c>
      <c r="B3666" s="97" t="s">
        <v>509</v>
      </c>
      <c r="C3666" s="106">
        <v>0.8316</v>
      </c>
      <c r="D3666" s="106">
        <v>0.8316</v>
      </c>
      <c r="E3666" s="106">
        <v>0</v>
      </c>
    </row>
    <row r="3667" ht="15" hidden="1" spans="1:5">
      <c r="A3667" s="97" t="s">
        <v>508</v>
      </c>
      <c r="B3667" s="97" t="s">
        <v>509</v>
      </c>
      <c r="C3667" s="106">
        <v>2.4948</v>
      </c>
      <c r="D3667" s="106">
        <v>2.4948</v>
      </c>
      <c r="E3667" s="106">
        <v>0</v>
      </c>
    </row>
    <row r="3668" ht="15" hidden="1" spans="1:5">
      <c r="A3668" s="97" t="s">
        <v>508</v>
      </c>
      <c r="B3668" s="97" t="s">
        <v>509</v>
      </c>
      <c r="C3668" s="106">
        <v>0</v>
      </c>
      <c r="D3668" s="106">
        <v>0</v>
      </c>
      <c r="E3668" s="106">
        <v>0</v>
      </c>
    </row>
    <row r="3669" ht="15" hidden="1" spans="1:5">
      <c r="A3669" s="97" t="s">
        <v>508</v>
      </c>
      <c r="B3669" s="97" t="s">
        <v>509</v>
      </c>
      <c r="C3669" s="106">
        <v>3.3264</v>
      </c>
      <c r="D3669" s="106">
        <v>3.3264</v>
      </c>
      <c r="E3669" s="106">
        <v>0</v>
      </c>
    </row>
    <row r="3670" ht="15" hidden="1" spans="1:5">
      <c r="A3670" s="97" t="s">
        <v>508</v>
      </c>
      <c r="B3670" s="97" t="s">
        <v>509</v>
      </c>
      <c r="C3670" s="106">
        <v>0</v>
      </c>
      <c r="D3670" s="106">
        <v>0</v>
      </c>
      <c r="E3670" s="106">
        <v>0</v>
      </c>
    </row>
    <row r="3671" ht="15" hidden="1" spans="1:5">
      <c r="A3671" s="97" t="s">
        <v>508</v>
      </c>
      <c r="B3671" s="97" t="s">
        <v>509</v>
      </c>
      <c r="C3671" s="106">
        <v>2.5308</v>
      </c>
      <c r="D3671" s="106">
        <v>2.5308</v>
      </c>
      <c r="E3671" s="106">
        <v>0</v>
      </c>
    </row>
    <row r="3672" ht="15" hidden="1" spans="1:5">
      <c r="A3672" s="97" t="s">
        <v>508</v>
      </c>
      <c r="B3672" s="97" t="s">
        <v>509</v>
      </c>
      <c r="C3672" s="106">
        <v>0.8316</v>
      </c>
      <c r="D3672" s="106">
        <v>0.8316</v>
      </c>
      <c r="E3672" s="106">
        <v>0</v>
      </c>
    </row>
    <row r="3673" ht="15" hidden="1" spans="1:5">
      <c r="A3673" s="97" t="s">
        <v>508</v>
      </c>
      <c r="B3673" s="97" t="s">
        <v>509</v>
      </c>
      <c r="C3673" s="106">
        <v>1.6632</v>
      </c>
      <c r="D3673" s="106">
        <v>1.6632</v>
      </c>
      <c r="E3673" s="106">
        <v>0</v>
      </c>
    </row>
    <row r="3674" ht="15" hidden="1" spans="1:5">
      <c r="A3674" s="97" t="s">
        <v>508</v>
      </c>
      <c r="B3674" s="97" t="s">
        <v>509</v>
      </c>
      <c r="C3674" s="106">
        <v>0</v>
      </c>
      <c r="D3674" s="106">
        <v>0</v>
      </c>
      <c r="E3674" s="106">
        <v>0</v>
      </c>
    </row>
    <row r="3675" ht="15" hidden="1" spans="1:5">
      <c r="A3675" s="97" t="s">
        <v>508</v>
      </c>
      <c r="B3675" s="97" t="s">
        <v>509</v>
      </c>
      <c r="C3675" s="106">
        <v>0</v>
      </c>
      <c r="D3675" s="106">
        <v>0</v>
      </c>
      <c r="E3675" s="106">
        <v>0</v>
      </c>
    </row>
    <row r="3676" ht="15" hidden="1" spans="1:5">
      <c r="A3676" s="97" t="s">
        <v>508</v>
      </c>
      <c r="B3676" s="97" t="s">
        <v>509</v>
      </c>
      <c r="C3676" s="106">
        <v>1.6632</v>
      </c>
      <c r="D3676" s="106">
        <v>1.6632</v>
      </c>
      <c r="E3676" s="106">
        <v>0</v>
      </c>
    </row>
    <row r="3677" ht="15" hidden="1" spans="1:5">
      <c r="A3677" s="97" t="s">
        <v>508</v>
      </c>
      <c r="B3677" s="97" t="s">
        <v>509</v>
      </c>
      <c r="C3677" s="106">
        <v>0.8316</v>
      </c>
      <c r="D3677" s="106">
        <v>0.8316</v>
      </c>
      <c r="E3677" s="106">
        <v>0</v>
      </c>
    </row>
    <row r="3678" ht="15" hidden="1" spans="1:5">
      <c r="A3678" s="97" t="s">
        <v>508</v>
      </c>
      <c r="B3678" s="97" t="s">
        <v>509</v>
      </c>
      <c r="C3678" s="106">
        <v>0.8316</v>
      </c>
      <c r="D3678" s="106">
        <v>0.8316</v>
      </c>
      <c r="E3678" s="106">
        <v>0</v>
      </c>
    </row>
    <row r="3679" ht="15" hidden="1" spans="1:5">
      <c r="A3679" s="97" t="s">
        <v>508</v>
      </c>
      <c r="B3679" s="97" t="s">
        <v>509</v>
      </c>
      <c r="C3679" s="106">
        <v>99.6046</v>
      </c>
      <c r="D3679" s="106">
        <v>99.6046</v>
      </c>
      <c r="E3679" s="106">
        <v>0</v>
      </c>
    </row>
    <row r="3680" ht="15" hidden="1" spans="1:5">
      <c r="A3680" s="97" t="s">
        <v>508</v>
      </c>
      <c r="B3680" s="97" t="s">
        <v>509</v>
      </c>
      <c r="C3680" s="106">
        <v>4.9896</v>
      </c>
      <c r="D3680" s="106">
        <v>4.9896</v>
      </c>
      <c r="E3680" s="106">
        <v>0</v>
      </c>
    </row>
    <row r="3681" ht="15" hidden="1" spans="1:5">
      <c r="A3681" s="97" t="s">
        <v>508</v>
      </c>
      <c r="B3681" s="97" t="s">
        <v>509</v>
      </c>
      <c r="C3681" s="106">
        <v>0</v>
      </c>
      <c r="D3681" s="106">
        <v>0</v>
      </c>
      <c r="E3681" s="106">
        <v>0</v>
      </c>
    </row>
    <row r="3682" ht="15" hidden="1" spans="1:5">
      <c r="A3682" s="97" t="s">
        <v>508</v>
      </c>
      <c r="B3682" s="97" t="s">
        <v>509</v>
      </c>
      <c r="C3682" s="106">
        <v>0.8316</v>
      </c>
      <c r="D3682" s="106">
        <v>0.8316</v>
      </c>
      <c r="E3682" s="106">
        <v>0</v>
      </c>
    </row>
    <row r="3683" ht="15" hidden="1" spans="1:5">
      <c r="A3683" s="97" t="s">
        <v>508</v>
      </c>
      <c r="B3683" s="97" t="s">
        <v>509</v>
      </c>
      <c r="C3683" s="106">
        <v>0.8316</v>
      </c>
      <c r="D3683" s="106">
        <v>0.8316</v>
      </c>
      <c r="E3683" s="106">
        <v>0</v>
      </c>
    </row>
    <row r="3684" ht="15" hidden="1" spans="1:5">
      <c r="A3684" s="97" t="s">
        <v>508</v>
      </c>
      <c r="B3684" s="97" t="s">
        <v>509</v>
      </c>
      <c r="C3684" s="106">
        <v>1.6632</v>
      </c>
      <c r="D3684" s="106">
        <v>1.6632</v>
      </c>
      <c r="E3684" s="106">
        <v>0</v>
      </c>
    </row>
    <row r="3685" ht="15" hidden="1" spans="1:5">
      <c r="A3685" s="97" t="s">
        <v>508</v>
      </c>
      <c r="B3685" s="97" t="s">
        <v>509</v>
      </c>
      <c r="C3685" s="106">
        <v>3.3264</v>
      </c>
      <c r="D3685" s="106">
        <v>3.3264</v>
      </c>
      <c r="E3685" s="106">
        <v>0</v>
      </c>
    </row>
    <row r="3686" ht="15" hidden="1" spans="1:5">
      <c r="A3686" s="97" t="s">
        <v>508</v>
      </c>
      <c r="B3686" s="97" t="s">
        <v>509</v>
      </c>
      <c r="C3686" s="106">
        <v>3.3264</v>
      </c>
      <c r="D3686" s="106">
        <v>3.3264</v>
      </c>
      <c r="E3686" s="106">
        <v>0</v>
      </c>
    </row>
    <row r="3687" ht="15" hidden="1" spans="1:5">
      <c r="A3687" s="97" t="s">
        <v>508</v>
      </c>
      <c r="B3687" s="97" t="s">
        <v>509</v>
      </c>
      <c r="C3687" s="106">
        <v>4.9896</v>
      </c>
      <c r="D3687" s="106">
        <v>4.9896</v>
      </c>
      <c r="E3687" s="106">
        <v>0</v>
      </c>
    </row>
    <row r="3688" ht="15" hidden="1" spans="1:5">
      <c r="A3688" s="97" t="s">
        <v>508</v>
      </c>
      <c r="B3688" s="97" t="s">
        <v>509</v>
      </c>
      <c r="C3688" s="106">
        <v>4.9896</v>
      </c>
      <c r="D3688" s="106">
        <v>4.9896</v>
      </c>
      <c r="E3688" s="106">
        <v>0</v>
      </c>
    </row>
    <row r="3689" ht="15" hidden="1" spans="1:5">
      <c r="A3689" s="97" t="s">
        <v>508</v>
      </c>
      <c r="B3689" s="97" t="s">
        <v>509</v>
      </c>
      <c r="C3689" s="106">
        <v>0</v>
      </c>
      <c r="D3689" s="106">
        <v>0</v>
      </c>
      <c r="E3689" s="106">
        <v>0</v>
      </c>
    </row>
    <row r="3690" ht="15" hidden="1" spans="1:5">
      <c r="A3690" s="97" t="s">
        <v>508</v>
      </c>
      <c r="B3690" s="97" t="s">
        <v>509</v>
      </c>
      <c r="C3690" s="106">
        <v>3.3264</v>
      </c>
      <c r="D3690" s="106">
        <v>3.3264</v>
      </c>
      <c r="E3690" s="106">
        <v>0</v>
      </c>
    </row>
    <row r="3691" ht="15" hidden="1" spans="1:5">
      <c r="A3691" s="97" t="s">
        <v>508</v>
      </c>
      <c r="B3691" s="97" t="s">
        <v>509</v>
      </c>
      <c r="C3691" s="106">
        <v>0.8316</v>
      </c>
      <c r="D3691" s="106">
        <v>0.8316</v>
      </c>
      <c r="E3691" s="106">
        <v>0</v>
      </c>
    </row>
    <row r="3692" ht="28.5" customHeight="1" spans="1:5">
      <c r="A3692" s="97" t="s">
        <v>510</v>
      </c>
      <c r="B3692" s="97" t="s">
        <v>511</v>
      </c>
      <c r="C3692" s="106">
        <f>SUM(C3693,C3694,C3695,C3696,C3697,C3698,C3699,C3700,C3701,C3702,C3703,C3704,C3705,C3706,C3707,C3708,C3709,C3710,C3711,C3712,C3713,C3714,C3715,C3716,C3717,C3718,C3719,C3720,C3721,C3722,C3723,C3724,C3725,C3726,C3727,C3728,C3729,C3730,C3731,C3732,C3733,C3734,C3735,C3736,C3737,C3738,C3739,C3740,C3741,C3742,C3743,C3744,C3745,C3746,C3747,C3748,C3749,C3750,C3751,C3752,C3753,C3754,C3755,C3756,C3757,C3758,C3759,C3760,C3761,C3762,C3763,C3764,C3765,C3766,C3767,C3768,C3769,C3770,C3771,C3772,C3773,C3774,C3775,C3776,C3777,C3778,C3779,C3780,C3781,C3782,C3783,C3784,C3785,C3786,C3787,C3788,C3789,C3790,C3791,C3792,C3793,C3794,C3795,C3796,C3797,C3798,C3799,C3800,C3801,C3802,C3803,C3804,C3805,C3806,C3807,C3808,C3809,C3810,C3811,C3812,C3813,C3814,C3815,C3816,C3817,C3818,C3819,C3820,C3821,C3822,C3823,C3824,C3825,C3826,C3827,C3828,C3829,C3830,C3831,C3832)</f>
        <v>2038.45175</v>
      </c>
      <c r="D3692" s="106">
        <f>SUM(D3693,D3694,D3695,D3696,D3697,D3698,D3699,D3700,D3701,D3702,D3703,D3704,D3705,D3706,D3707,D3708,D3709,D3710,D3711,D3712,D3713,D3714,D3715,D3716,D3717,D3718,D3719,D3720,D3721,D3722,D3723,D3724,D3725,D3726,D3727,D3728,D3729,D3730,D3731,D3732,D3733,D3734,D3735,D3736,D3737,D3738,D3739,D3740,D3741,D3742,D3743,D3744,D3745,D3746,D3747,D3748,D3749,D3750,D3751,D3752,D3753,D3754,D3755,D3756,D3757,D3758,D3759,D3760,D3761,D3762,D3763,D3764,D3765,D3766,D3767,D3768,D3769,D3770,D3771,D3772,D3773,D3774,D3775,D3776,D3777,D3778,D3779,D3780,D3781,D3782,D3783,D3784,D3785,D3786,D3787,D3788,D3789,D3790,D3791,D3792,D3793,D3794,D3795,D3796,D3797,D3798,D3799,D3800,D3801,D3802,D3803,D3804,D3805,D3806,D3807,D3808,D3809,D3810,D3811,D3812,D3813,D3814,D3815,D3816,D3817,D3818,D3819,D3820,D3821,D3822,D3823,D3824,D3825,D3826,D3827,D3828,D3829,D3830,D3831,D3832)</f>
        <v>2038.45175</v>
      </c>
      <c r="E3692" s="106">
        <f>SUM(E3693,E3694,E3695,E3696,E3697,E3698,E3699,E3700,E3701,E3702,E3703,E3704,E3705,E3706,E3707,E3708,E3709,E3710,E3711,E3712,E3713,E3714,E3715,E3716,E3717,E3718,E3719,E3720,E3721,E3722,E3723,E3724,E3725,E3726,E3727,E3728,E3729,E3730,E3731,E3732,E3733,E3734,E3735,E3736,E3737,E3738,E3739,E3740,E3741,E3742,E3743,E3744,E3745,E3746,E3747,E3748,E3749,E3750,E3751,E3752,E3753,E3754,E3755,E3756,E3757,E3758,E3759,E3760,E3761,E3762,E3763,E3764,E3765,E3766,E3767,E3768,E3769,E3770,E3771,E3772,E3773,E3774,E3775,E3776,E3777,E3778,E3779,E3780,E3781,E3782,E3783,E3784,E3785,E3786,E3787,E3788,E3789,E3790,E3791,E3792,E3793,E3794,E3795,E3796,E3797,E3798,E3799,E3800,E3801,E3802,E3803,E3804,E3805,E3806,E3807,E3808,E3809,E3810,E3811,E3812,E3813,E3814,E3815,E3816,E3817,E3818,E3819,E3820,E3821,E3822,E3823,E3824,E3825,E3826,E3827,E3828,E3829,E3830,E3831,E3832)</f>
        <v>0</v>
      </c>
    </row>
    <row r="3693" ht="15" hidden="1" spans="1:5">
      <c r="A3693" s="97" t="s">
        <v>510</v>
      </c>
      <c r="B3693" s="97" t="s">
        <v>511</v>
      </c>
      <c r="C3693" s="106">
        <v>7.7244</v>
      </c>
      <c r="D3693" s="106">
        <v>7.7244</v>
      </c>
      <c r="E3693" s="106">
        <v>0</v>
      </c>
    </row>
    <row r="3694" ht="15" hidden="1" spans="1:5">
      <c r="A3694" s="97" t="s">
        <v>510</v>
      </c>
      <c r="B3694" s="97" t="s">
        <v>511</v>
      </c>
      <c r="C3694" s="106">
        <v>0</v>
      </c>
      <c r="D3694" s="106">
        <v>0</v>
      </c>
      <c r="E3694" s="106">
        <v>0</v>
      </c>
    </row>
    <row r="3695" ht="15" hidden="1" spans="1:5">
      <c r="A3695" s="97" t="s">
        <v>510</v>
      </c>
      <c r="B3695" s="97" t="s">
        <v>511</v>
      </c>
      <c r="C3695" s="106">
        <v>35.0091</v>
      </c>
      <c r="D3695" s="106">
        <v>35.0091</v>
      </c>
      <c r="E3695" s="106">
        <v>0</v>
      </c>
    </row>
    <row r="3696" ht="15" hidden="1" spans="1:5">
      <c r="A3696" s="97" t="s">
        <v>510</v>
      </c>
      <c r="B3696" s="97" t="s">
        <v>511</v>
      </c>
      <c r="C3696" s="106">
        <v>0</v>
      </c>
      <c r="D3696" s="106">
        <v>0</v>
      </c>
      <c r="E3696" s="106">
        <v>0</v>
      </c>
    </row>
    <row r="3697" ht="15" hidden="1" spans="1:5">
      <c r="A3697" s="97" t="s">
        <v>510</v>
      </c>
      <c r="B3697" s="97" t="s">
        <v>511</v>
      </c>
      <c r="C3697" s="106">
        <v>18.3573</v>
      </c>
      <c r="D3697" s="106">
        <v>18.3573</v>
      </c>
      <c r="E3697" s="106">
        <v>0</v>
      </c>
    </row>
    <row r="3698" ht="15" hidden="1" spans="1:5">
      <c r="A3698" s="97" t="s">
        <v>510</v>
      </c>
      <c r="B3698" s="97" t="s">
        <v>511</v>
      </c>
      <c r="C3698" s="106">
        <v>15.3117</v>
      </c>
      <c r="D3698" s="106">
        <v>15.3117</v>
      </c>
      <c r="E3698" s="106">
        <v>0</v>
      </c>
    </row>
    <row r="3699" ht="15" hidden="1" spans="1:5">
      <c r="A3699" s="97" t="s">
        <v>510</v>
      </c>
      <c r="B3699" s="97" t="s">
        <v>511</v>
      </c>
      <c r="C3699" s="106">
        <v>1.9592</v>
      </c>
      <c r="D3699" s="106">
        <v>1.9592</v>
      </c>
      <c r="E3699" s="106">
        <v>0</v>
      </c>
    </row>
    <row r="3700" ht="15" hidden="1" spans="1:5">
      <c r="A3700" s="97" t="s">
        <v>510</v>
      </c>
      <c r="B3700" s="97" t="s">
        <v>511</v>
      </c>
      <c r="C3700" s="106">
        <v>0</v>
      </c>
      <c r="D3700" s="106">
        <v>0</v>
      </c>
      <c r="E3700" s="106">
        <v>0</v>
      </c>
    </row>
    <row r="3701" ht="15" hidden="1" spans="1:5">
      <c r="A3701" s="97" t="s">
        <v>510</v>
      </c>
      <c r="B3701" s="97" t="s">
        <v>511</v>
      </c>
      <c r="C3701" s="106">
        <v>4.3152</v>
      </c>
      <c r="D3701" s="106">
        <v>4.3152</v>
      </c>
      <c r="E3701" s="106">
        <v>0</v>
      </c>
    </row>
    <row r="3702" ht="15" hidden="1" spans="1:5">
      <c r="A3702" s="97" t="s">
        <v>510</v>
      </c>
      <c r="B3702" s="97" t="s">
        <v>511</v>
      </c>
      <c r="C3702" s="106">
        <v>0</v>
      </c>
      <c r="D3702" s="106">
        <v>0</v>
      </c>
      <c r="E3702" s="106">
        <v>0</v>
      </c>
    </row>
    <row r="3703" ht="15" hidden="1" spans="1:5">
      <c r="A3703" s="97" t="s">
        <v>510</v>
      </c>
      <c r="B3703" s="97" t="s">
        <v>511</v>
      </c>
      <c r="C3703" s="106">
        <v>4.5377</v>
      </c>
      <c r="D3703" s="106">
        <v>4.5377</v>
      </c>
      <c r="E3703" s="106">
        <v>0</v>
      </c>
    </row>
    <row r="3704" ht="15" hidden="1" spans="1:5">
      <c r="A3704" s="97" t="s">
        <v>510</v>
      </c>
      <c r="B3704" s="97" t="s">
        <v>511</v>
      </c>
      <c r="C3704" s="106">
        <v>0</v>
      </c>
      <c r="D3704" s="106">
        <v>0</v>
      </c>
      <c r="E3704" s="106">
        <v>0</v>
      </c>
    </row>
    <row r="3705" ht="15" hidden="1" spans="1:5">
      <c r="A3705" s="97" t="s">
        <v>510</v>
      </c>
      <c r="B3705" s="97" t="s">
        <v>511</v>
      </c>
      <c r="C3705" s="106">
        <v>13.1835</v>
      </c>
      <c r="D3705" s="106">
        <v>13.1835</v>
      </c>
      <c r="E3705" s="106">
        <v>0</v>
      </c>
    </row>
    <row r="3706" ht="15" hidden="1" spans="1:5">
      <c r="A3706" s="97" t="s">
        <v>510</v>
      </c>
      <c r="B3706" s="97" t="s">
        <v>511</v>
      </c>
      <c r="C3706" s="106">
        <v>0</v>
      </c>
      <c r="D3706" s="106">
        <v>0</v>
      </c>
      <c r="E3706" s="106">
        <v>0</v>
      </c>
    </row>
    <row r="3707" ht="15" hidden="1" spans="1:5">
      <c r="A3707" s="97" t="s">
        <v>510</v>
      </c>
      <c r="B3707" s="97" t="s">
        <v>511</v>
      </c>
      <c r="C3707" s="106">
        <v>3.6908</v>
      </c>
      <c r="D3707" s="106">
        <v>3.6908</v>
      </c>
      <c r="E3707" s="106">
        <v>0</v>
      </c>
    </row>
    <row r="3708" ht="15" hidden="1" spans="1:5">
      <c r="A3708" s="97" t="s">
        <v>510</v>
      </c>
      <c r="B3708" s="97" t="s">
        <v>511</v>
      </c>
      <c r="C3708" s="106">
        <v>5.7809</v>
      </c>
      <c r="D3708" s="106">
        <v>5.7809</v>
      </c>
      <c r="E3708" s="106">
        <v>0</v>
      </c>
    </row>
    <row r="3709" ht="15" hidden="1" spans="1:5">
      <c r="A3709" s="97" t="s">
        <v>510</v>
      </c>
      <c r="B3709" s="97" t="s">
        <v>511</v>
      </c>
      <c r="C3709" s="106">
        <v>21.0389</v>
      </c>
      <c r="D3709" s="106">
        <v>21.0389</v>
      </c>
      <c r="E3709" s="106">
        <v>0</v>
      </c>
    </row>
    <row r="3710" ht="15" hidden="1" spans="1:5">
      <c r="A3710" s="97" t="s">
        <v>510</v>
      </c>
      <c r="B3710" s="97" t="s">
        <v>511</v>
      </c>
      <c r="C3710" s="106">
        <v>0</v>
      </c>
      <c r="D3710" s="106">
        <v>0</v>
      </c>
      <c r="E3710" s="106">
        <v>0</v>
      </c>
    </row>
    <row r="3711" ht="15" hidden="1" spans="1:5">
      <c r="A3711" s="97" t="s">
        <v>510</v>
      </c>
      <c r="B3711" s="97" t="s">
        <v>511</v>
      </c>
      <c r="C3711" s="106">
        <v>0</v>
      </c>
      <c r="D3711" s="106">
        <v>0</v>
      </c>
      <c r="E3711" s="106">
        <v>0</v>
      </c>
    </row>
    <row r="3712" ht="15" hidden="1" spans="1:5">
      <c r="A3712" s="97" t="s">
        <v>510</v>
      </c>
      <c r="B3712" s="97" t="s">
        <v>511</v>
      </c>
      <c r="C3712" s="106">
        <v>7.3228</v>
      </c>
      <c r="D3712" s="106">
        <v>7.3228</v>
      </c>
      <c r="E3712" s="106">
        <v>0</v>
      </c>
    </row>
    <row r="3713" ht="15" hidden="1" spans="1:5">
      <c r="A3713" s="97" t="s">
        <v>510</v>
      </c>
      <c r="B3713" s="97" t="s">
        <v>511</v>
      </c>
      <c r="C3713" s="106">
        <v>87.8251</v>
      </c>
      <c r="D3713" s="106">
        <v>87.8251</v>
      </c>
      <c r="E3713" s="106">
        <v>0</v>
      </c>
    </row>
    <row r="3714" ht="15" hidden="1" spans="1:5">
      <c r="A3714" s="97" t="s">
        <v>510</v>
      </c>
      <c r="B3714" s="97" t="s">
        <v>511</v>
      </c>
      <c r="C3714" s="106">
        <v>11.034</v>
      </c>
      <c r="D3714" s="106">
        <v>11.034</v>
      </c>
      <c r="E3714" s="106">
        <v>0</v>
      </c>
    </row>
    <row r="3715" ht="15" hidden="1" spans="1:5">
      <c r="A3715" s="97" t="s">
        <v>510</v>
      </c>
      <c r="B3715" s="97" t="s">
        <v>511</v>
      </c>
      <c r="C3715" s="106">
        <v>0.7082</v>
      </c>
      <c r="D3715" s="106">
        <v>0.7082</v>
      </c>
      <c r="E3715" s="106">
        <v>0</v>
      </c>
    </row>
    <row r="3716" ht="15" hidden="1" spans="1:5">
      <c r="A3716" s="97" t="s">
        <v>510</v>
      </c>
      <c r="B3716" s="97" t="s">
        <v>511</v>
      </c>
      <c r="C3716" s="106">
        <v>0</v>
      </c>
      <c r="D3716" s="106">
        <v>0</v>
      </c>
      <c r="E3716" s="106">
        <v>0</v>
      </c>
    </row>
    <row r="3717" ht="15" hidden="1" spans="1:5">
      <c r="A3717" s="97" t="s">
        <v>510</v>
      </c>
      <c r="B3717" s="97" t="s">
        <v>511</v>
      </c>
      <c r="C3717" s="106">
        <v>6.6759</v>
      </c>
      <c r="D3717" s="106">
        <v>6.6759</v>
      </c>
      <c r="E3717" s="106">
        <v>0</v>
      </c>
    </row>
    <row r="3718" ht="15" hidden="1" spans="1:5">
      <c r="A3718" s="97" t="s">
        <v>510</v>
      </c>
      <c r="B3718" s="97" t="s">
        <v>511</v>
      </c>
      <c r="C3718" s="106">
        <v>0.3843</v>
      </c>
      <c r="D3718" s="106">
        <v>0.3843</v>
      </c>
      <c r="E3718" s="106">
        <v>0</v>
      </c>
    </row>
    <row r="3719" ht="15" hidden="1" spans="1:5">
      <c r="A3719" s="97" t="s">
        <v>510</v>
      </c>
      <c r="B3719" s="97" t="s">
        <v>511</v>
      </c>
      <c r="C3719" s="106">
        <v>0</v>
      </c>
      <c r="D3719" s="106">
        <v>0</v>
      </c>
      <c r="E3719" s="106">
        <v>0</v>
      </c>
    </row>
    <row r="3720" ht="15" hidden="1" spans="1:5">
      <c r="A3720" s="97" t="s">
        <v>510</v>
      </c>
      <c r="B3720" s="97" t="s">
        <v>511</v>
      </c>
      <c r="C3720" s="106">
        <v>10.098</v>
      </c>
      <c r="D3720" s="106">
        <v>10.098</v>
      </c>
      <c r="E3720" s="106">
        <v>0</v>
      </c>
    </row>
    <row r="3721" ht="15" hidden="1" spans="1:5">
      <c r="A3721" s="97" t="s">
        <v>510</v>
      </c>
      <c r="B3721" s="97" t="s">
        <v>511</v>
      </c>
      <c r="C3721" s="106">
        <v>0</v>
      </c>
      <c r="D3721" s="106">
        <v>0</v>
      </c>
      <c r="E3721" s="106">
        <v>0</v>
      </c>
    </row>
    <row r="3722" ht="15" hidden="1" spans="1:5">
      <c r="A3722" s="97" t="s">
        <v>510</v>
      </c>
      <c r="B3722" s="97" t="s">
        <v>511</v>
      </c>
      <c r="C3722" s="106">
        <v>19.5058</v>
      </c>
      <c r="D3722" s="106">
        <v>19.5058</v>
      </c>
      <c r="E3722" s="106">
        <v>0</v>
      </c>
    </row>
    <row r="3723" ht="15" hidden="1" spans="1:5">
      <c r="A3723" s="97" t="s">
        <v>510</v>
      </c>
      <c r="B3723" s="97" t="s">
        <v>511</v>
      </c>
      <c r="C3723" s="106">
        <v>52.9524</v>
      </c>
      <c r="D3723" s="106">
        <v>52.9524</v>
      </c>
      <c r="E3723" s="106">
        <v>0</v>
      </c>
    </row>
    <row r="3724" ht="15" hidden="1" spans="1:5">
      <c r="A3724" s="97" t="s">
        <v>510</v>
      </c>
      <c r="B3724" s="97" t="s">
        <v>511</v>
      </c>
      <c r="C3724" s="106">
        <v>0</v>
      </c>
      <c r="D3724" s="106">
        <v>0</v>
      </c>
      <c r="E3724" s="106">
        <v>0</v>
      </c>
    </row>
    <row r="3725" ht="15" hidden="1" spans="1:5">
      <c r="A3725" s="97" t="s">
        <v>510</v>
      </c>
      <c r="B3725" s="97" t="s">
        <v>511</v>
      </c>
      <c r="C3725" s="106">
        <v>55.2879</v>
      </c>
      <c r="D3725" s="106">
        <v>55.2879</v>
      </c>
      <c r="E3725" s="106">
        <v>0</v>
      </c>
    </row>
    <row r="3726" ht="15" hidden="1" spans="1:5">
      <c r="A3726" s="97" t="s">
        <v>510</v>
      </c>
      <c r="B3726" s="97" t="s">
        <v>511</v>
      </c>
      <c r="C3726" s="106">
        <v>0</v>
      </c>
      <c r="D3726" s="106">
        <v>0</v>
      </c>
      <c r="E3726" s="106">
        <v>0</v>
      </c>
    </row>
    <row r="3727" ht="15" hidden="1" spans="1:5">
      <c r="A3727" s="97" t="s">
        <v>510</v>
      </c>
      <c r="B3727" s="97" t="s">
        <v>511</v>
      </c>
      <c r="C3727" s="106">
        <v>0</v>
      </c>
      <c r="D3727" s="106">
        <v>0</v>
      </c>
      <c r="E3727" s="106">
        <v>0</v>
      </c>
    </row>
    <row r="3728" ht="15" hidden="1" spans="1:5">
      <c r="A3728" s="97" t="s">
        <v>510</v>
      </c>
      <c r="B3728" s="97" t="s">
        <v>511</v>
      </c>
      <c r="C3728" s="106">
        <v>35.8844</v>
      </c>
      <c r="D3728" s="106">
        <v>35.8844</v>
      </c>
      <c r="E3728" s="106">
        <v>0</v>
      </c>
    </row>
    <row r="3729" ht="15" hidden="1" spans="1:5">
      <c r="A3729" s="97" t="s">
        <v>510</v>
      </c>
      <c r="B3729" s="97" t="s">
        <v>511</v>
      </c>
      <c r="C3729" s="106">
        <v>54.6821</v>
      </c>
      <c r="D3729" s="106">
        <v>54.6821</v>
      </c>
      <c r="E3729" s="106">
        <v>0</v>
      </c>
    </row>
    <row r="3730" ht="15" hidden="1" spans="1:5">
      <c r="A3730" s="97" t="s">
        <v>510</v>
      </c>
      <c r="B3730" s="97" t="s">
        <v>511</v>
      </c>
      <c r="C3730" s="106">
        <v>0</v>
      </c>
      <c r="D3730" s="106">
        <v>0</v>
      </c>
      <c r="E3730" s="106">
        <v>0</v>
      </c>
    </row>
    <row r="3731" ht="15" hidden="1" spans="1:5">
      <c r="A3731" s="97" t="s">
        <v>510</v>
      </c>
      <c r="B3731" s="97" t="s">
        <v>511</v>
      </c>
      <c r="C3731" s="106">
        <v>0</v>
      </c>
      <c r="D3731" s="106">
        <v>0</v>
      </c>
      <c r="E3731" s="106">
        <v>0</v>
      </c>
    </row>
    <row r="3732" ht="15" hidden="1" spans="1:5">
      <c r="A3732" s="97" t="s">
        <v>510</v>
      </c>
      <c r="B3732" s="97" t="s">
        <v>511</v>
      </c>
      <c r="C3732" s="106">
        <v>18.7196</v>
      </c>
      <c r="D3732" s="106">
        <v>18.7196</v>
      </c>
      <c r="E3732" s="106">
        <v>0</v>
      </c>
    </row>
    <row r="3733" ht="15" hidden="1" spans="1:5">
      <c r="A3733" s="97" t="s">
        <v>510</v>
      </c>
      <c r="B3733" s="97" t="s">
        <v>511</v>
      </c>
      <c r="C3733" s="106">
        <v>0</v>
      </c>
      <c r="D3733" s="106">
        <v>0</v>
      </c>
      <c r="E3733" s="106">
        <v>0</v>
      </c>
    </row>
    <row r="3734" ht="15" hidden="1" spans="1:5">
      <c r="A3734" s="97" t="s">
        <v>510</v>
      </c>
      <c r="B3734" s="97" t="s">
        <v>511</v>
      </c>
      <c r="C3734" s="106">
        <v>27.1983</v>
      </c>
      <c r="D3734" s="106">
        <v>27.1983</v>
      </c>
      <c r="E3734" s="106">
        <v>0</v>
      </c>
    </row>
    <row r="3735" ht="15" hidden="1" spans="1:5">
      <c r="A3735" s="97" t="s">
        <v>510</v>
      </c>
      <c r="B3735" s="97" t="s">
        <v>511</v>
      </c>
      <c r="C3735" s="106">
        <v>0</v>
      </c>
      <c r="D3735" s="106">
        <v>0</v>
      </c>
      <c r="E3735" s="106">
        <v>0</v>
      </c>
    </row>
    <row r="3736" ht="15" hidden="1" spans="1:5">
      <c r="A3736" s="97" t="s">
        <v>510</v>
      </c>
      <c r="B3736" s="97" t="s">
        <v>511</v>
      </c>
      <c r="C3736" s="106">
        <v>28.6595</v>
      </c>
      <c r="D3736" s="106">
        <v>28.6595</v>
      </c>
      <c r="E3736" s="106">
        <v>0</v>
      </c>
    </row>
    <row r="3737" ht="15" hidden="1" spans="1:5">
      <c r="A3737" s="97" t="s">
        <v>510</v>
      </c>
      <c r="B3737" s="97" t="s">
        <v>511</v>
      </c>
      <c r="C3737" s="106">
        <v>9.4016</v>
      </c>
      <c r="D3737" s="106">
        <v>9.4016</v>
      </c>
      <c r="E3737" s="106">
        <v>0</v>
      </c>
    </row>
    <row r="3738" ht="15" hidden="1" spans="1:5">
      <c r="A3738" s="97" t="s">
        <v>510</v>
      </c>
      <c r="B3738" s="97" t="s">
        <v>511</v>
      </c>
      <c r="C3738" s="106">
        <v>0</v>
      </c>
      <c r="D3738" s="106">
        <v>0</v>
      </c>
      <c r="E3738" s="106">
        <v>0</v>
      </c>
    </row>
    <row r="3739" ht="15" hidden="1" spans="1:5">
      <c r="A3739" s="97" t="s">
        <v>510</v>
      </c>
      <c r="B3739" s="97" t="s">
        <v>511</v>
      </c>
      <c r="C3739" s="106">
        <v>14.7815</v>
      </c>
      <c r="D3739" s="106">
        <v>14.7815</v>
      </c>
      <c r="E3739" s="106">
        <v>0</v>
      </c>
    </row>
    <row r="3740" ht="15" hidden="1" spans="1:5">
      <c r="A3740" s="97" t="s">
        <v>510</v>
      </c>
      <c r="B3740" s="97" t="s">
        <v>511</v>
      </c>
      <c r="C3740" s="106">
        <v>0</v>
      </c>
      <c r="D3740" s="106">
        <v>0</v>
      </c>
      <c r="E3740" s="106">
        <v>0</v>
      </c>
    </row>
    <row r="3741" ht="15" hidden="1" spans="1:5">
      <c r="A3741" s="97" t="s">
        <v>510</v>
      </c>
      <c r="B3741" s="97" t="s">
        <v>511</v>
      </c>
      <c r="C3741" s="106">
        <v>9.3404</v>
      </c>
      <c r="D3741" s="106">
        <v>9.3404</v>
      </c>
      <c r="E3741" s="106">
        <v>0</v>
      </c>
    </row>
    <row r="3742" ht="15" hidden="1" spans="1:5">
      <c r="A3742" s="97" t="s">
        <v>510</v>
      </c>
      <c r="B3742" s="97" t="s">
        <v>511</v>
      </c>
      <c r="C3742" s="106">
        <v>5.9181</v>
      </c>
      <c r="D3742" s="106">
        <v>5.9181</v>
      </c>
      <c r="E3742" s="106">
        <v>0</v>
      </c>
    </row>
    <row r="3743" ht="15" hidden="1" spans="1:5">
      <c r="A3743" s="97" t="s">
        <v>510</v>
      </c>
      <c r="B3743" s="97" t="s">
        <v>511</v>
      </c>
      <c r="C3743" s="106">
        <v>0</v>
      </c>
      <c r="D3743" s="106">
        <v>0</v>
      </c>
      <c r="E3743" s="106">
        <v>0</v>
      </c>
    </row>
    <row r="3744" ht="15" hidden="1" spans="1:5">
      <c r="A3744" s="97" t="s">
        <v>510</v>
      </c>
      <c r="B3744" s="97" t="s">
        <v>511</v>
      </c>
      <c r="C3744" s="106">
        <v>2.6173</v>
      </c>
      <c r="D3744" s="106">
        <v>2.6173</v>
      </c>
      <c r="E3744" s="106">
        <v>0</v>
      </c>
    </row>
    <row r="3745" ht="15" hidden="1" spans="1:5">
      <c r="A3745" s="97" t="s">
        <v>510</v>
      </c>
      <c r="B3745" s="97" t="s">
        <v>511</v>
      </c>
      <c r="C3745" s="106">
        <v>5.3825</v>
      </c>
      <c r="D3745" s="106">
        <v>5.3825</v>
      </c>
      <c r="E3745" s="106">
        <v>0</v>
      </c>
    </row>
    <row r="3746" ht="15" hidden="1" spans="1:5">
      <c r="A3746" s="97" t="s">
        <v>510</v>
      </c>
      <c r="B3746" s="97" t="s">
        <v>511</v>
      </c>
      <c r="C3746" s="106">
        <v>0</v>
      </c>
      <c r="D3746" s="106">
        <v>0</v>
      </c>
      <c r="E3746" s="106">
        <v>0</v>
      </c>
    </row>
    <row r="3747" ht="15" hidden="1" spans="1:5">
      <c r="A3747" s="97" t="s">
        <v>510</v>
      </c>
      <c r="B3747" s="97" t="s">
        <v>511</v>
      </c>
      <c r="C3747" s="106">
        <v>7.3259</v>
      </c>
      <c r="D3747" s="106">
        <v>7.3259</v>
      </c>
      <c r="E3747" s="106">
        <v>0</v>
      </c>
    </row>
    <row r="3748" ht="15" hidden="1" spans="1:5">
      <c r="A3748" s="97" t="s">
        <v>510</v>
      </c>
      <c r="B3748" s="97" t="s">
        <v>511</v>
      </c>
      <c r="C3748" s="106">
        <v>0</v>
      </c>
      <c r="D3748" s="106">
        <v>0</v>
      </c>
      <c r="E3748" s="106">
        <v>0</v>
      </c>
    </row>
    <row r="3749" ht="15" hidden="1" spans="1:5">
      <c r="A3749" s="97" t="s">
        <v>510</v>
      </c>
      <c r="B3749" s="97" t="s">
        <v>511</v>
      </c>
      <c r="C3749" s="106">
        <v>8.7191</v>
      </c>
      <c r="D3749" s="106">
        <v>8.7191</v>
      </c>
      <c r="E3749" s="106">
        <v>0</v>
      </c>
    </row>
    <row r="3750" ht="15" hidden="1" spans="1:5">
      <c r="A3750" s="97" t="s">
        <v>510</v>
      </c>
      <c r="B3750" s="97" t="s">
        <v>511</v>
      </c>
      <c r="C3750" s="106">
        <v>3.4536</v>
      </c>
      <c r="D3750" s="106">
        <v>3.4536</v>
      </c>
      <c r="E3750" s="106">
        <v>0</v>
      </c>
    </row>
    <row r="3751" ht="15" hidden="1" spans="1:5">
      <c r="A3751" s="97" t="s">
        <v>510</v>
      </c>
      <c r="B3751" s="97" t="s">
        <v>511</v>
      </c>
      <c r="C3751" s="106">
        <v>4.5438</v>
      </c>
      <c r="D3751" s="106">
        <v>4.5438</v>
      </c>
      <c r="E3751" s="106">
        <v>0</v>
      </c>
    </row>
    <row r="3752" ht="15" hidden="1" spans="1:5">
      <c r="A3752" s="97" t="s">
        <v>510</v>
      </c>
      <c r="B3752" s="97" t="s">
        <v>511</v>
      </c>
      <c r="C3752" s="106">
        <v>3.8377</v>
      </c>
      <c r="D3752" s="106">
        <v>3.8377</v>
      </c>
      <c r="E3752" s="106">
        <v>0</v>
      </c>
    </row>
    <row r="3753" ht="15" hidden="1" spans="1:5">
      <c r="A3753" s="97" t="s">
        <v>510</v>
      </c>
      <c r="B3753" s="97" t="s">
        <v>511</v>
      </c>
      <c r="C3753" s="106">
        <v>9.9799</v>
      </c>
      <c r="D3753" s="106">
        <v>9.9799</v>
      </c>
      <c r="E3753" s="106">
        <v>0</v>
      </c>
    </row>
    <row r="3754" ht="15" hidden="1" spans="1:5">
      <c r="A3754" s="97" t="s">
        <v>510</v>
      </c>
      <c r="B3754" s="97" t="s">
        <v>511</v>
      </c>
      <c r="C3754" s="106">
        <v>8.0798</v>
      </c>
      <c r="D3754" s="106">
        <v>8.0798</v>
      </c>
      <c r="E3754" s="106">
        <v>0</v>
      </c>
    </row>
    <row r="3755" ht="15" hidden="1" spans="1:5">
      <c r="A3755" s="97" t="s">
        <v>510</v>
      </c>
      <c r="B3755" s="97" t="s">
        <v>511</v>
      </c>
      <c r="C3755" s="106">
        <v>15.3153</v>
      </c>
      <c r="D3755" s="106">
        <v>15.3153</v>
      </c>
      <c r="E3755" s="106">
        <v>0</v>
      </c>
    </row>
    <row r="3756" ht="15" hidden="1" spans="1:5">
      <c r="A3756" s="97" t="s">
        <v>510</v>
      </c>
      <c r="B3756" s="97" t="s">
        <v>511</v>
      </c>
      <c r="C3756" s="106">
        <v>0</v>
      </c>
      <c r="D3756" s="106">
        <v>0</v>
      </c>
      <c r="E3756" s="106">
        <v>0</v>
      </c>
    </row>
    <row r="3757" ht="15" hidden="1" spans="1:5">
      <c r="A3757" s="97" t="s">
        <v>510</v>
      </c>
      <c r="B3757" s="97" t="s">
        <v>511</v>
      </c>
      <c r="C3757" s="106">
        <v>8.6695</v>
      </c>
      <c r="D3757" s="106">
        <v>8.6695</v>
      </c>
      <c r="E3757" s="106">
        <v>0</v>
      </c>
    </row>
    <row r="3758" ht="15" hidden="1" spans="1:5">
      <c r="A3758" s="97" t="s">
        <v>510</v>
      </c>
      <c r="B3758" s="97" t="s">
        <v>511</v>
      </c>
      <c r="C3758" s="106">
        <v>5.8488</v>
      </c>
      <c r="D3758" s="106">
        <v>5.8488</v>
      </c>
      <c r="E3758" s="106">
        <v>0</v>
      </c>
    </row>
    <row r="3759" ht="15" hidden="1" spans="1:5">
      <c r="A3759" s="97" t="s">
        <v>510</v>
      </c>
      <c r="B3759" s="97" t="s">
        <v>511</v>
      </c>
      <c r="C3759" s="106">
        <v>0</v>
      </c>
      <c r="D3759" s="106">
        <v>0</v>
      </c>
      <c r="E3759" s="106">
        <v>0</v>
      </c>
    </row>
    <row r="3760" ht="15" hidden="1" spans="1:5">
      <c r="A3760" s="97" t="s">
        <v>510</v>
      </c>
      <c r="B3760" s="97" t="s">
        <v>511</v>
      </c>
      <c r="C3760" s="106">
        <v>0.5841</v>
      </c>
      <c r="D3760" s="106">
        <v>0.5841</v>
      </c>
      <c r="E3760" s="106">
        <v>0</v>
      </c>
    </row>
    <row r="3761" ht="15" hidden="1" spans="1:5">
      <c r="A3761" s="97" t="s">
        <v>510</v>
      </c>
      <c r="B3761" s="97" t="s">
        <v>511</v>
      </c>
      <c r="C3761" s="106">
        <v>0</v>
      </c>
      <c r="D3761" s="106">
        <v>0</v>
      </c>
      <c r="E3761" s="106">
        <v>0</v>
      </c>
    </row>
    <row r="3762" ht="15" hidden="1" spans="1:5">
      <c r="A3762" s="97" t="s">
        <v>510</v>
      </c>
      <c r="B3762" s="97" t="s">
        <v>511</v>
      </c>
      <c r="C3762" s="106">
        <v>2.8515</v>
      </c>
      <c r="D3762" s="106">
        <v>2.8515</v>
      </c>
      <c r="E3762" s="106">
        <v>0</v>
      </c>
    </row>
    <row r="3763" ht="15" hidden="1" spans="1:5">
      <c r="A3763" s="97" t="s">
        <v>510</v>
      </c>
      <c r="B3763" s="97" t="s">
        <v>511</v>
      </c>
      <c r="C3763" s="106">
        <v>64.6653</v>
      </c>
      <c r="D3763" s="106">
        <v>64.6653</v>
      </c>
      <c r="E3763" s="106">
        <v>0</v>
      </c>
    </row>
    <row r="3764" ht="15" hidden="1" spans="1:5">
      <c r="A3764" s="97" t="s">
        <v>510</v>
      </c>
      <c r="B3764" s="97" t="s">
        <v>511</v>
      </c>
      <c r="C3764" s="106">
        <v>0</v>
      </c>
      <c r="D3764" s="106">
        <v>0</v>
      </c>
      <c r="E3764" s="106">
        <v>0</v>
      </c>
    </row>
    <row r="3765" ht="15" hidden="1" spans="1:5">
      <c r="A3765" s="97" t="s">
        <v>510</v>
      </c>
      <c r="B3765" s="97" t="s">
        <v>511</v>
      </c>
      <c r="C3765" s="106">
        <v>18.0325</v>
      </c>
      <c r="D3765" s="106">
        <v>18.0325</v>
      </c>
      <c r="E3765" s="106">
        <v>0</v>
      </c>
    </row>
    <row r="3766" ht="15" hidden="1" spans="1:5">
      <c r="A3766" s="97" t="s">
        <v>510</v>
      </c>
      <c r="B3766" s="97" t="s">
        <v>511</v>
      </c>
      <c r="C3766" s="106">
        <v>1.9396</v>
      </c>
      <c r="D3766" s="106">
        <v>1.9396</v>
      </c>
      <c r="E3766" s="106">
        <v>0</v>
      </c>
    </row>
    <row r="3767" ht="15" hidden="1" spans="1:5">
      <c r="A3767" s="97" t="s">
        <v>510</v>
      </c>
      <c r="B3767" s="97" t="s">
        <v>511</v>
      </c>
      <c r="C3767" s="106">
        <v>0</v>
      </c>
      <c r="D3767" s="106">
        <v>0</v>
      </c>
      <c r="E3767" s="106">
        <v>0</v>
      </c>
    </row>
    <row r="3768" ht="15" hidden="1" spans="1:5">
      <c r="A3768" s="97" t="s">
        <v>510</v>
      </c>
      <c r="B3768" s="97" t="s">
        <v>511</v>
      </c>
      <c r="C3768" s="106">
        <v>11.9094</v>
      </c>
      <c r="D3768" s="106">
        <v>11.9094</v>
      </c>
      <c r="E3768" s="106">
        <v>0</v>
      </c>
    </row>
    <row r="3769" ht="15" hidden="1" spans="1:5">
      <c r="A3769" s="97" t="s">
        <v>510</v>
      </c>
      <c r="B3769" s="97" t="s">
        <v>511</v>
      </c>
      <c r="C3769" s="106">
        <v>22.2868</v>
      </c>
      <c r="D3769" s="106">
        <v>22.2868</v>
      </c>
      <c r="E3769" s="106">
        <v>0</v>
      </c>
    </row>
    <row r="3770" ht="15" hidden="1" spans="1:5">
      <c r="A3770" s="97" t="s">
        <v>510</v>
      </c>
      <c r="B3770" s="97" t="s">
        <v>511</v>
      </c>
      <c r="C3770" s="106">
        <v>19.8538</v>
      </c>
      <c r="D3770" s="106">
        <v>19.8538</v>
      </c>
      <c r="E3770" s="106">
        <v>0</v>
      </c>
    </row>
    <row r="3771" ht="15" hidden="1" spans="1:5">
      <c r="A3771" s="97" t="s">
        <v>510</v>
      </c>
      <c r="B3771" s="97" t="s">
        <v>511</v>
      </c>
      <c r="C3771" s="106">
        <v>22.9465</v>
      </c>
      <c r="D3771" s="106">
        <v>22.9465</v>
      </c>
      <c r="E3771" s="106">
        <v>0</v>
      </c>
    </row>
    <row r="3772" ht="15" hidden="1" spans="1:5">
      <c r="A3772" s="97" t="s">
        <v>510</v>
      </c>
      <c r="B3772" s="97" t="s">
        <v>511</v>
      </c>
      <c r="C3772" s="106">
        <v>12.7628</v>
      </c>
      <c r="D3772" s="106">
        <v>12.7628</v>
      </c>
      <c r="E3772" s="106">
        <v>0</v>
      </c>
    </row>
    <row r="3773" ht="15" hidden="1" spans="1:5">
      <c r="A3773" s="97" t="s">
        <v>510</v>
      </c>
      <c r="B3773" s="97" t="s">
        <v>511</v>
      </c>
      <c r="C3773" s="106">
        <v>0</v>
      </c>
      <c r="D3773" s="106">
        <v>0</v>
      </c>
      <c r="E3773" s="106">
        <v>0</v>
      </c>
    </row>
    <row r="3774" ht="15" hidden="1" spans="1:5">
      <c r="A3774" s="97" t="s">
        <v>510</v>
      </c>
      <c r="B3774" s="97" t="s">
        <v>511</v>
      </c>
      <c r="C3774" s="106">
        <v>9.2222</v>
      </c>
      <c r="D3774" s="106">
        <v>9.2222</v>
      </c>
      <c r="E3774" s="106">
        <v>0</v>
      </c>
    </row>
    <row r="3775" ht="15" hidden="1" spans="1:5">
      <c r="A3775" s="97" t="s">
        <v>510</v>
      </c>
      <c r="B3775" s="97" t="s">
        <v>511</v>
      </c>
      <c r="C3775" s="106">
        <v>0</v>
      </c>
      <c r="D3775" s="106">
        <v>0</v>
      </c>
      <c r="E3775" s="106">
        <v>0</v>
      </c>
    </row>
    <row r="3776" ht="15" hidden="1" spans="1:5">
      <c r="A3776" s="97" t="s">
        <v>510</v>
      </c>
      <c r="B3776" s="97" t="s">
        <v>511</v>
      </c>
      <c r="C3776" s="106">
        <v>16.7098</v>
      </c>
      <c r="D3776" s="106">
        <v>16.7098</v>
      </c>
      <c r="E3776" s="106">
        <v>0</v>
      </c>
    </row>
    <row r="3777" ht="15" hidden="1" spans="1:5">
      <c r="A3777" s="97" t="s">
        <v>510</v>
      </c>
      <c r="B3777" s="97" t="s">
        <v>511</v>
      </c>
      <c r="C3777" s="106">
        <v>0</v>
      </c>
      <c r="D3777" s="106">
        <v>0</v>
      </c>
      <c r="E3777" s="106">
        <v>0</v>
      </c>
    </row>
    <row r="3778" ht="15" hidden="1" spans="1:5">
      <c r="A3778" s="97" t="s">
        <v>510</v>
      </c>
      <c r="B3778" s="97" t="s">
        <v>511</v>
      </c>
      <c r="C3778" s="106">
        <v>0</v>
      </c>
      <c r="D3778" s="106">
        <v>0</v>
      </c>
      <c r="E3778" s="106">
        <v>0</v>
      </c>
    </row>
    <row r="3779" ht="15" hidden="1" spans="1:5">
      <c r="A3779" s="97" t="s">
        <v>510</v>
      </c>
      <c r="B3779" s="97" t="s">
        <v>511</v>
      </c>
      <c r="C3779" s="106">
        <v>0.1191</v>
      </c>
      <c r="D3779" s="106">
        <v>0.1191</v>
      </c>
      <c r="E3779" s="106">
        <v>0</v>
      </c>
    </row>
    <row r="3780" ht="15" hidden="1" spans="1:5">
      <c r="A3780" s="97" t="s">
        <v>510</v>
      </c>
      <c r="B3780" s="97" t="s">
        <v>511</v>
      </c>
      <c r="C3780" s="106">
        <v>14.9573</v>
      </c>
      <c r="D3780" s="106">
        <v>14.9573</v>
      </c>
      <c r="E3780" s="106">
        <v>0</v>
      </c>
    </row>
    <row r="3781" ht="15" hidden="1" spans="1:5">
      <c r="A3781" s="97" t="s">
        <v>510</v>
      </c>
      <c r="B3781" s="97" t="s">
        <v>511</v>
      </c>
      <c r="C3781" s="106">
        <v>31.5892</v>
      </c>
      <c r="D3781" s="106">
        <v>31.5892</v>
      </c>
      <c r="E3781" s="106">
        <v>0</v>
      </c>
    </row>
    <row r="3782" ht="15" hidden="1" spans="1:5">
      <c r="A3782" s="97" t="s">
        <v>510</v>
      </c>
      <c r="B3782" s="97" t="s">
        <v>511</v>
      </c>
      <c r="C3782" s="106">
        <v>28.9225</v>
      </c>
      <c r="D3782" s="106">
        <v>28.9225</v>
      </c>
      <c r="E3782" s="106">
        <v>0</v>
      </c>
    </row>
    <row r="3783" ht="15" hidden="1" spans="1:5">
      <c r="A3783" s="97" t="s">
        <v>510</v>
      </c>
      <c r="B3783" s="97" t="s">
        <v>511</v>
      </c>
      <c r="C3783" s="106">
        <v>0</v>
      </c>
      <c r="D3783" s="106">
        <v>0</v>
      </c>
      <c r="E3783" s="106">
        <v>0</v>
      </c>
    </row>
    <row r="3784" ht="15" hidden="1" spans="1:5">
      <c r="A3784" s="97" t="s">
        <v>510</v>
      </c>
      <c r="B3784" s="97" t="s">
        <v>511</v>
      </c>
      <c r="C3784" s="106">
        <v>4.2539</v>
      </c>
      <c r="D3784" s="106">
        <v>4.2539</v>
      </c>
      <c r="E3784" s="106">
        <v>0</v>
      </c>
    </row>
    <row r="3785" ht="15" hidden="1" spans="1:5">
      <c r="A3785" s="97" t="s">
        <v>510</v>
      </c>
      <c r="B3785" s="97" t="s">
        <v>511</v>
      </c>
      <c r="C3785" s="106">
        <v>33.0636</v>
      </c>
      <c r="D3785" s="106">
        <v>33.0636</v>
      </c>
      <c r="E3785" s="106">
        <v>0</v>
      </c>
    </row>
    <row r="3786" ht="15" hidden="1" spans="1:5">
      <c r="A3786" s="97" t="s">
        <v>510</v>
      </c>
      <c r="B3786" s="97" t="s">
        <v>511</v>
      </c>
      <c r="C3786" s="106">
        <v>4.4337</v>
      </c>
      <c r="D3786" s="106">
        <v>4.4337</v>
      </c>
      <c r="E3786" s="106">
        <v>0</v>
      </c>
    </row>
    <row r="3787" ht="15" hidden="1" spans="1:5">
      <c r="A3787" s="97" t="s">
        <v>510</v>
      </c>
      <c r="B3787" s="97" t="s">
        <v>511</v>
      </c>
      <c r="C3787" s="106">
        <v>0</v>
      </c>
      <c r="D3787" s="106">
        <v>0</v>
      </c>
      <c r="E3787" s="106">
        <v>0</v>
      </c>
    </row>
    <row r="3788" ht="15" hidden="1" spans="1:5">
      <c r="A3788" s="97" t="s">
        <v>510</v>
      </c>
      <c r="B3788" s="97" t="s">
        <v>511</v>
      </c>
      <c r="C3788" s="106">
        <v>16.5913</v>
      </c>
      <c r="D3788" s="106">
        <v>16.5913</v>
      </c>
      <c r="E3788" s="106">
        <v>0</v>
      </c>
    </row>
    <row r="3789" ht="15" hidden="1" spans="1:5">
      <c r="A3789" s="97" t="s">
        <v>510</v>
      </c>
      <c r="B3789" s="97" t="s">
        <v>511</v>
      </c>
      <c r="C3789" s="106">
        <v>0</v>
      </c>
      <c r="D3789" s="106">
        <v>0</v>
      </c>
      <c r="E3789" s="106">
        <v>0</v>
      </c>
    </row>
    <row r="3790" ht="15" hidden="1" spans="1:5">
      <c r="A3790" s="97" t="s">
        <v>510</v>
      </c>
      <c r="B3790" s="97" t="s">
        <v>511</v>
      </c>
      <c r="C3790" s="106">
        <v>0</v>
      </c>
      <c r="D3790" s="106">
        <v>0</v>
      </c>
      <c r="E3790" s="106">
        <v>0</v>
      </c>
    </row>
    <row r="3791" ht="15" hidden="1" spans="1:5">
      <c r="A3791" s="97" t="s">
        <v>510</v>
      </c>
      <c r="B3791" s="97" t="s">
        <v>511</v>
      </c>
      <c r="C3791" s="106">
        <v>3.8146</v>
      </c>
      <c r="D3791" s="106">
        <v>3.8146</v>
      </c>
      <c r="E3791" s="106">
        <v>0</v>
      </c>
    </row>
    <row r="3792" ht="15" hidden="1" spans="1:5">
      <c r="A3792" s="97" t="s">
        <v>510</v>
      </c>
      <c r="B3792" s="97" t="s">
        <v>511</v>
      </c>
      <c r="C3792" s="106">
        <v>15.2649</v>
      </c>
      <c r="D3792" s="106">
        <v>15.2649</v>
      </c>
      <c r="E3792" s="106">
        <v>0</v>
      </c>
    </row>
    <row r="3793" ht="15" hidden="1" spans="1:5">
      <c r="A3793" s="97" t="s">
        <v>510</v>
      </c>
      <c r="B3793" s="97" t="s">
        <v>511</v>
      </c>
      <c r="C3793" s="106">
        <v>11.0223</v>
      </c>
      <c r="D3793" s="106">
        <v>11.0223</v>
      </c>
      <c r="E3793" s="106">
        <v>0</v>
      </c>
    </row>
    <row r="3794" ht="15" hidden="1" spans="1:5">
      <c r="A3794" s="97" t="s">
        <v>510</v>
      </c>
      <c r="B3794" s="97" t="s">
        <v>511</v>
      </c>
      <c r="C3794" s="106">
        <v>0</v>
      </c>
      <c r="D3794" s="106">
        <v>0</v>
      </c>
      <c r="E3794" s="106">
        <v>0</v>
      </c>
    </row>
    <row r="3795" ht="15" hidden="1" spans="1:5">
      <c r="A3795" s="97" t="s">
        <v>510</v>
      </c>
      <c r="B3795" s="97" t="s">
        <v>511</v>
      </c>
      <c r="C3795" s="106">
        <v>0</v>
      </c>
      <c r="D3795" s="106">
        <v>0</v>
      </c>
      <c r="E3795" s="106">
        <v>0</v>
      </c>
    </row>
    <row r="3796" ht="15" hidden="1" spans="1:5">
      <c r="A3796" s="97" t="s">
        <v>510</v>
      </c>
      <c r="B3796" s="97" t="s">
        <v>511</v>
      </c>
      <c r="C3796" s="106">
        <v>36.4918</v>
      </c>
      <c r="D3796" s="106">
        <v>36.4918</v>
      </c>
      <c r="E3796" s="106">
        <v>0</v>
      </c>
    </row>
    <row r="3797" ht="15" hidden="1" spans="1:5">
      <c r="A3797" s="97" t="s">
        <v>510</v>
      </c>
      <c r="B3797" s="97" t="s">
        <v>511</v>
      </c>
      <c r="C3797" s="106">
        <v>43.3093</v>
      </c>
      <c r="D3797" s="106">
        <v>43.3093</v>
      </c>
      <c r="E3797" s="106">
        <v>0</v>
      </c>
    </row>
    <row r="3798" ht="15" hidden="1" spans="1:5">
      <c r="A3798" s="97" t="s">
        <v>510</v>
      </c>
      <c r="B3798" s="97" t="s">
        <v>511</v>
      </c>
      <c r="C3798" s="106">
        <v>13.6976</v>
      </c>
      <c r="D3798" s="106">
        <v>13.6976</v>
      </c>
      <c r="E3798" s="106">
        <v>0</v>
      </c>
    </row>
    <row r="3799" ht="15" hidden="1" spans="1:5">
      <c r="A3799" s="97" t="s">
        <v>510</v>
      </c>
      <c r="B3799" s="97" t="s">
        <v>511</v>
      </c>
      <c r="C3799" s="106">
        <v>87.0788</v>
      </c>
      <c r="D3799" s="106">
        <v>87.0788</v>
      </c>
      <c r="E3799" s="106">
        <v>0</v>
      </c>
    </row>
    <row r="3800" ht="15" hidden="1" spans="1:5">
      <c r="A3800" s="97" t="s">
        <v>510</v>
      </c>
      <c r="B3800" s="97" t="s">
        <v>511</v>
      </c>
      <c r="C3800" s="106">
        <v>0</v>
      </c>
      <c r="D3800" s="106">
        <v>0</v>
      </c>
      <c r="E3800" s="106">
        <v>0</v>
      </c>
    </row>
    <row r="3801" ht="15" hidden="1" spans="1:5">
      <c r="A3801" s="97" t="s">
        <v>510</v>
      </c>
      <c r="B3801" s="97" t="s">
        <v>511</v>
      </c>
      <c r="C3801" s="106">
        <v>16.5872</v>
      </c>
      <c r="D3801" s="106">
        <v>16.5872</v>
      </c>
      <c r="E3801" s="106">
        <v>0</v>
      </c>
    </row>
    <row r="3802" ht="15" hidden="1" spans="1:5">
      <c r="A3802" s="97" t="s">
        <v>510</v>
      </c>
      <c r="B3802" s="97" t="s">
        <v>511</v>
      </c>
      <c r="C3802" s="106">
        <v>1.8161</v>
      </c>
      <c r="D3802" s="106">
        <v>1.8161</v>
      </c>
      <c r="E3802" s="106">
        <v>0</v>
      </c>
    </row>
    <row r="3803" ht="15" hidden="1" spans="1:5">
      <c r="A3803" s="97" t="s">
        <v>510</v>
      </c>
      <c r="B3803" s="97" t="s">
        <v>511</v>
      </c>
      <c r="C3803" s="106">
        <v>0.8073</v>
      </c>
      <c r="D3803" s="106">
        <v>0.8073</v>
      </c>
      <c r="E3803" s="106">
        <v>0</v>
      </c>
    </row>
    <row r="3804" ht="15" hidden="1" spans="1:5">
      <c r="A3804" s="97" t="s">
        <v>510</v>
      </c>
      <c r="B3804" s="97" t="s">
        <v>511</v>
      </c>
      <c r="C3804" s="106">
        <v>0</v>
      </c>
      <c r="D3804" s="106">
        <v>0</v>
      </c>
      <c r="E3804" s="106">
        <v>0</v>
      </c>
    </row>
    <row r="3805" ht="15" hidden="1" spans="1:5">
      <c r="A3805" s="97" t="s">
        <v>510</v>
      </c>
      <c r="B3805" s="97" t="s">
        <v>511</v>
      </c>
      <c r="C3805" s="106">
        <v>0</v>
      </c>
      <c r="D3805" s="106">
        <v>0</v>
      </c>
      <c r="E3805" s="106">
        <v>0</v>
      </c>
    </row>
    <row r="3806" ht="15" hidden="1" spans="1:5">
      <c r="A3806" s="97" t="s">
        <v>510</v>
      </c>
      <c r="B3806" s="97" t="s">
        <v>511</v>
      </c>
      <c r="C3806" s="106">
        <v>1.8358</v>
      </c>
      <c r="D3806" s="106">
        <v>1.8358</v>
      </c>
      <c r="E3806" s="106">
        <v>0</v>
      </c>
    </row>
    <row r="3807" ht="15" hidden="1" spans="1:5">
      <c r="A3807" s="97" t="s">
        <v>510</v>
      </c>
      <c r="B3807" s="97" t="s">
        <v>511</v>
      </c>
      <c r="C3807" s="106">
        <v>10.4638</v>
      </c>
      <c r="D3807" s="106">
        <v>10.4638</v>
      </c>
      <c r="E3807" s="106">
        <v>0</v>
      </c>
    </row>
    <row r="3808" ht="15" hidden="1" spans="1:5">
      <c r="A3808" s="97" t="s">
        <v>510</v>
      </c>
      <c r="B3808" s="97" t="s">
        <v>511</v>
      </c>
      <c r="C3808" s="106">
        <v>4.1951</v>
      </c>
      <c r="D3808" s="106">
        <v>4.1951</v>
      </c>
      <c r="E3808" s="106">
        <v>0</v>
      </c>
    </row>
    <row r="3809" ht="15" hidden="1" spans="1:5">
      <c r="A3809" s="97" t="s">
        <v>510</v>
      </c>
      <c r="B3809" s="97" t="s">
        <v>511</v>
      </c>
      <c r="C3809" s="106">
        <v>3.5024</v>
      </c>
      <c r="D3809" s="106">
        <v>3.5024</v>
      </c>
      <c r="E3809" s="106">
        <v>0</v>
      </c>
    </row>
    <row r="3810" ht="15" hidden="1" spans="1:5">
      <c r="A3810" s="97" t="s">
        <v>510</v>
      </c>
      <c r="B3810" s="97" t="s">
        <v>511</v>
      </c>
      <c r="C3810" s="106">
        <v>568.8768</v>
      </c>
      <c r="D3810" s="106">
        <v>568.8768</v>
      </c>
      <c r="E3810" s="106">
        <v>0</v>
      </c>
    </row>
    <row r="3811" ht="15" hidden="1" spans="1:5">
      <c r="A3811" s="97" t="s">
        <v>510</v>
      </c>
      <c r="B3811" s="97" t="s">
        <v>511</v>
      </c>
      <c r="C3811" s="106">
        <v>16.7449</v>
      </c>
      <c r="D3811" s="106">
        <v>16.7449</v>
      </c>
      <c r="E3811" s="106">
        <v>0</v>
      </c>
    </row>
    <row r="3812" ht="15" hidden="1" spans="1:5">
      <c r="A3812" s="97" t="s">
        <v>510</v>
      </c>
      <c r="B3812" s="97" t="s">
        <v>511</v>
      </c>
      <c r="C3812" s="106">
        <v>22.4853</v>
      </c>
      <c r="D3812" s="106">
        <v>22.4853</v>
      </c>
      <c r="E3812" s="106">
        <v>0</v>
      </c>
    </row>
    <row r="3813" ht="15" hidden="1" spans="1:5">
      <c r="A3813" s="97" t="s">
        <v>510</v>
      </c>
      <c r="B3813" s="97" t="s">
        <v>511</v>
      </c>
      <c r="C3813" s="106">
        <v>9.7072</v>
      </c>
      <c r="D3813" s="106">
        <v>9.7072</v>
      </c>
      <c r="E3813" s="106">
        <v>0</v>
      </c>
    </row>
    <row r="3814" ht="15" hidden="1" spans="1:5">
      <c r="A3814" s="97" t="s">
        <v>510</v>
      </c>
      <c r="B3814" s="97" t="s">
        <v>511</v>
      </c>
      <c r="C3814" s="106">
        <v>14.8466</v>
      </c>
      <c r="D3814" s="106">
        <v>14.8466</v>
      </c>
      <c r="E3814" s="106">
        <v>0</v>
      </c>
    </row>
    <row r="3815" ht="15" hidden="1" spans="1:5">
      <c r="A3815" s="97" t="s">
        <v>510</v>
      </c>
      <c r="B3815" s="97" t="s">
        <v>511</v>
      </c>
      <c r="C3815" s="106">
        <v>0</v>
      </c>
      <c r="D3815" s="106">
        <v>0</v>
      </c>
      <c r="E3815" s="106">
        <v>0</v>
      </c>
    </row>
    <row r="3816" ht="15" hidden="1" spans="1:5">
      <c r="A3816" s="97" t="s">
        <v>510</v>
      </c>
      <c r="B3816" s="97" t="s">
        <v>511</v>
      </c>
      <c r="C3816" s="106">
        <v>29.519604</v>
      </c>
      <c r="D3816" s="106">
        <v>29.519604</v>
      </c>
      <c r="E3816" s="106">
        <v>0</v>
      </c>
    </row>
    <row r="3817" ht="15" hidden="1" spans="1:5">
      <c r="A3817" s="97" t="s">
        <v>510</v>
      </c>
      <c r="B3817" s="97" t="s">
        <v>511</v>
      </c>
      <c r="C3817" s="106">
        <v>11.1087</v>
      </c>
      <c r="D3817" s="106">
        <v>11.1087</v>
      </c>
      <c r="E3817" s="106">
        <v>0</v>
      </c>
    </row>
    <row r="3818" ht="15" hidden="1" spans="1:5">
      <c r="A3818" s="97" t="s">
        <v>510</v>
      </c>
      <c r="B3818" s="97" t="s">
        <v>511</v>
      </c>
      <c r="C3818" s="106">
        <v>0</v>
      </c>
      <c r="D3818" s="106">
        <v>0</v>
      </c>
      <c r="E3818" s="106">
        <v>0</v>
      </c>
    </row>
    <row r="3819" ht="15" hidden="1" spans="1:5">
      <c r="A3819" s="97" t="s">
        <v>510</v>
      </c>
      <c r="B3819" s="97" t="s">
        <v>511</v>
      </c>
      <c r="C3819" s="106">
        <v>0</v>
      </c>
      <c r="D3819" s="106">
        <v>0</v>
      </c>
      <c r="E3819" s="106">
        <v>0</v>
      </c>
    </row>
    <row r="3820" ht="15" hidden="1" spans="1:5">
      <c r="A3820" s="97" t="s">
        <v>510</v>
      </c>
      <c r="B3820" s="97" t="s">
        <v>511</v>
      </c>
      <c r="C3820" s="106">
        <v>8.8511</v>
      </c>
      <c r="D3820" s="106">
        <v>8.8511</v>
      </c>
      <c r="E3820" s="106">
        <v>0</v>
      </c>
    </row>
    <row r="3821" ht="15" hidden="1" spans="1:5">
      <c r="A3821" s="97" t="s">
        <v>510</v>
      </c>
      <c r="B3821" s="97" t="s">
        <v>511</v>
      </c>
      <c r="C3821" s="106">
        <v>1.5775</v>
      </c>
      <c r="D3821" s="106">
        <v>1.5775</v>
      </c>
      <c r="E3821" s="106">
        <v>0</v>
      </c>
    </row>
    <row r="3822" ht="15" hidden="1" spans="1:5">
      <c r="A3822" s="97" t="s">
        <v>510</v>
      </c>
      <c r="B3822" s="97" t="s">
        <v>511</v>
      </c>
      <c r="C3822" s="106">
        <v>0</v>
      </c>
      <c r="D3822" s="106">
        <v>0</v>
      </c>
      <c r="E3822" s="106">
        <v>0</v>
      </c>
    </row>
    <row r="3823" ht="15" hidden="1" spans="1:5">
      <c r="A3823" s="97" t="s">
        <v>510</v>
      </c>
      <c r="B3823" s="97" t="s">
        <v>511</v>
      </c>
      <c r="C3823" s="106">
        <v>4.0081</v>
      </c>
      <c r="D3823" s="106">
        <v>4.0081</v>
      </c>
      <c r="E3823" s="106">
        <v>0</v>
      </c>
    </row>
    <row r="3824" ht="15" hidden="1" spans="1:5">
      <c r="A3824" s="97" t="s">
        <v>510</v>
      </c>
      <c r="B3824" s="97" t="s">
        <v>511</v>
      </c>
      <c r="C3824" s="106">
        <v>5.9675</v>
      </c>
      <c r="D3824" s="106">
        <v>5.9675</v>
      </c>
      <c r="E3824" s="106">
        <v>0</v>
      </c>
    </row>
    <row r="3825" ht="15" hidden="1" spans="1:5">
      <c r="A3825" s="97" t="s">
        <v>510</v>
      </c>
      <c r="B3825" s="97" t="s">
        <v>511</v>
      </c>
      <c r="C3825" s="106">
        <v>5.6142</v>
      </c>
      <c r="D3825" s="106">
        <v>5.6142</v>
      </c>
      <c r="E3825" s="106">
        <v>0</v>
      </c>
    </row>
    <row r="3826" ht="15" hidden="1" spans="1:5">
      <c r="A3826" s="97" t="s">
        <v>510</v>
      </c>
      <c r="B3826" s="97" t="s">
        <v>511</v>
      </c>
      <c r="C3826" s="106">
        <v>0</v>
      </c>
      <c r="D3826" s="106">
        <v>0</v>
      </c>
      <c r="E3826" s="106">
        <v>0</v>
      </c>
    </row>
    <row r="3827" ht="15" hidden="1" spans="1:5">
      <c r="A3827" s="97" t="s">
        <v>510</v>
      </c>
      <c r="B3827" s="97" t="s">
        <v>511</v>
      </c>
      <c r="C3827" s="106">
        <v>6.0055</v>
      </c>
      <c r="D3827" s="106">
        <v>6.0055</v>
      </c>
      <c r="E3827" s="106">
        <v>0</v>
      </c>
    </row>
    <row r="3828" ht="15" hidden="1" spans="1:5">
      <c r="A3828" s="97" t="s">
        <v>510</v>
      </c>
      <c r="B3828" s="97" t="s">
        <v>511</v>
      </c>
      <c r="C3828" s="106">
        <v>0</v>
      </c>
      <c r="D3828" s="106">
        <v>0</v>
      </c>
      <c r="E3828" s="106">
        <v>0</v>
      </c>
    </row>
    <row r="3829" ht="15" hidden="1" spans="1:5">
      <c r="A3829" s="97" t="s">
        <v>510</v>
      </c>
      <c r="B3829" s="97" t="s">
        <v>511</v>
      </c>
      <c r="C3829" s="106">
        <v>0</v>
      </c>
      <c r="D3829" s="106">
        <v>0</v>
      </c>
      <c r="E3829" s="106">
        <v>0</v>
      </c>
    </row>
    <row r="3830" ht="15" hidden="1" spans="1:5">
      <c r="A3830" s="97" t="s">
        <v>510</v>
      </c>
      <c r="B3830" s="97" t="s">
        <v>511</v>
      </c>
      <c r="C3830" s="106">
        <v>0</v>
      </c>
      <c r="D3830" s="106">
        <v>0</v>
      </c>
      <c r="E3830" s="106">
        <v>0</v>
      </c>
    </row>
    <row r="3831" ht="15" hidden="1" spans="1:5">
      <c r="A3831" s="97" t="s">
        <v>510</v>
      </c>
      <c r="B3831" s="97" t="s">
        <v>511</v>
      </c>
      <c r="C3831" s="106">
        <v>0</v>
      </c>
      <c r="D3831" s="106">
        <v>0</v>
      </c>
      <c r="E3831" s="106">
        <v>0</v>
      </c>
    </row>
    <row r="3832" ht="28.5" customHeight="1" spans="1:5">
      <c r="A3832" s="97" t="s">
        <v>512</v>
      </c>
      <c r="B3832" s="97" t="s">
        <v>513</v>
      </c>
      <c r="C3832" s="106">
        <f>SUM(C3833,C3834,C3835)</f>
        <v>74.495046</v>
      </c>
      <c r="D3832" s="106">
        <f>SUM(D3833,D3834,D3835)</f>
        <v>74.495046</v>
      </c>
      <c r="E3832" s="106">
        <f>SUM(E3833,E3834,E3835)</f>
        <v>0</v>
      </c>
    </row>
    <row r="3833" ht="15" hidden="1" spans="1:5">
      <c r="A3833" s="97" t="s">
        <v>512</v>
      </c>
      <c r="B3833" s="97" t="s">
        <v>513</v>
      </c>
      <c r="C3833" s="106">
        <v>56.747846</v>
      </c>
      <c r="D3833" s="106">
        <v>56.747846</v>
      </c>
      <c r="E3833" s="106">
        <v>0</v>
      </c>
    </row>
    <row r="3834" ht="15" hidden="1" spans="1:5">
      <c r="A3834" s="97" t="s">
        <v>512</v>
      </c>
      <c r="B3834" s="97" t="s">
        <v>513</v>
      </c>
      <c r="C3834" s="106">
        <v>12.2052</v>
      </c>
      <c r="D3834" s="106">
        <v>12.2052</v>
      </c>
      <c r="E3834" s="106">
        <v>0</v>
      </c>
    </row>
    <row r="3835" ht="15" hidden="1" spans="1:5">
      <c r="A3835" s="97" t="s">
        <v>512</v>
      </c>
      <c r="B3835" s="97" t="s">
        <v>513</v>
      </c>
      <c r="C3835" s="106">
        <v>5.542</v>
      </c>
      <c r="D3835" s="106">
        <v>5.542</v>
      </c>
      <c r="E3835" s="106">
        <v>0</v>
      </c>
    </row>
    <row r="3836" ht="28.5" customHeight="1" spans="1:5">
      <c r="A3836" s="107" t="s">
        <v>514</v>
      </c>
      <c r="B3836" s="107" t="s">
        <v>515</v>
      </c>
      <c r="C3836" s="106">
        <f>SUM(C3837)</f>
        <v>0</v>
      </c>
      <c r="D3836" s="106">
        <f>SUM(D3837)</f>
        <v>0</v>
      </c>
      <c r="E3836" s="106">
        <f>SUM(E3837)</f>
        <v>0</v>
      </c>
    </row>
    <row r="3837" ht="28.5" customHeight="1" spans="1:5">
      <c r="A3837" s="97" t="s">
        <v>516</v>
      </c>
      <c r="B3837" s="97" t="s">
        <v>517</v>
      </c>
      <c r="C3837" s="106">
        <f>SUM(C3838)</f>
        <v>0</v>
      </c>
      <c r="D3837" s="106">
        <f>SUM(D3838)</f>
        <v>0</v>
      </c>
      <c r="E3837" s="106">
        <f>SUM(E3838)</f>
        <v>0</v>
      </c>
    </row>
    <row r="3838" ht="15" hidden="1" spans="1:5">
      <c r="A3838" s="97" t="s">
        <v>516</v>
      </c>
      <c r="B3838" s="97" t="s">
        <v>517</v>
      </c>
      <c r="C3838" s="106">
        <v>0</v>
      </c>
      <c r="D3838" s="106">
        <v>0</v>
      </c>
      <c r="E3838" s="106">
        <v>0</v>
      </c>
    </row>
    <row r="3839" ht="28.5" customHeight="1" spans="1:5">
      <c r="A3839" s="107" t="s">
        <v>518</v>
      </c>
      <c r="B3839" s="107" t="s">
        <v>519</v>
      </c>
      <c r="C3839" s="106">
        <f>SUM(C3840)</f>
        <v>0</v>
      </c>
      <c r="D3839" s="106">
        <f>SUM(D3840)</f>
        <v>0</v>
      </c>
      <c r="E3839" s="106">
        <f>SUM(E3840)</f>
        <v>0</v>
      </c>
    </row>
    <row r="3840" ht="28.5" customHeight="1" spans="1:5">
      <c r="A3840" s="97" t="s">
        <v>520</v>
      </c>
      <c r="B3840" s="97" t="s">
        <v>519</v>
      </c>
      <c r="C3840" s="106">
        <f>SUM(C3841,C3842)</f>
        <v>0</v>
      </c>
      <c r="D3840" s="106">
        <f>SUM(D3841,D3842)</f>
        <v>0</v>
      </c>
      <c r="E3840" s="106">
        <f>SUM(E3841,E3842)</f>
        <v>0</v>
      </c>
    </row>
    <row r="3841" ht="15" hidden="1" spans="1:5">
      <c r="A3841" s="97" t="s">
        <v>520</v>
      </c>
      <c r="B3841" s="97" t="s">
        <v>519</v>
      </c>
      <c r="C3841" s="106">
        <v>0</v>
      </c>
      <c r="D3841" s="106">
        <v>0</v>
      </c>
      <c r="E3841" s="106">
        <v>0</v>
      </c>
    </row>
    <row r="3842" ht="15" hidden="1" spans="1:5">
      <c r="A3842" s="97" t="s">
        <v>520</v>
      </c>
      <c r="B3842" s="97" t="s">
        <v>519</v>
      </c>
      <c r="C3842" s="106">
        <v>0</v>
      </c>
      <c r="D3842" s="106">
        <v>0</v>
      </c>
      <c r="E3842" s="106">
        <v>0</v>
      </c>
    </row>
    <row r="3843" ht="18" customHeight="1" spans="1:5">
      <c r="C3843" s="108"/>
      <c r="D3843" s="108"/>
      <c r="E3843" s="108"/>
    </row>
  </sheetData>
  <mergeCells count="4">
    <mergeCell ref="A2:E2"/>
    <mergeCell ref="A4:B4"/>
    <mergeCell ref="C4:E4"/>
    <mergeCell ref="A6:B6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8"/>
  <sheetViews>
    <sheetView zoomScale="70" zoomScaleNormal="70" workbookViewId="0">
      <selection activeCell="D56" sqref="D56"/>
    </sheetView>
  </sheetViews>
  <sheetFormatPr defaultColWidth="8" defaultRowHeight="12.75" outlineLevelCol="3"/>
  <cols>
    <col min="1" max="1" width="42.875" style="76" customWidth="1"/>
    <col min="2" max="2" width="8.5" style="76" customWidth="1"/>
    <col min="3" max="3" width="51.5" style="76" customWidth="1"/>
    <col min="4" max="4" width="8.75" style="76" customWidth="1"/>
    <col min="5" max="16384" width="8" style="76"/>
  </cols>
  <sheetData>
    <row r="1" ht="60" customHeight="1" spans="1:4">
      <c r="A1" s="77" t="s">
        <v>521</v>
      </c>
      <c r="B1" s="77"/>
      <c r="C1" s="77"/>
      <c r="D1" s="77"/>
    </row>
    <row r="2" ht="20" customHeight="1" spans="1:4">
      <c r="A2" s="62" t="s">
        <v>522</v>
      </c>
      <c r="B2" s="78"/>
      <c r="C2" s="79" t="s">
        <v>2</v>
      </c>
      <c r="D2" s="79"/>
    </row>
    <row r="3" ht="40" customHeight="1" spans="1:4">
      <c r="A3" s="80" t="s">
        <v>523</v>
      </c>
      <c r="B3" s="81"/>
      <c r="C3" s="82" t="s">
        <v>524</v>
      </c>
      <c r="D3" s="83"/>
    </row>
    <row r="4" ht="40" customHeight="1" spans="1:4">
      <c r="A4" s="84" t="s">
        <v>47</v>
      </c>
      <c r="B4" s="84" t="s">
        <v>525</v>
      </c>
      <c r="C4" s="85" t="s">
        <v>47</v>
      </c>
      <c r="D4" s="86" t="s">
        <v>525</v>
      </c>
    </row>
    <row r="5" ht="40" customHeight="1" spans="1:4">
      <c r="A5" s="87" t="s">
        <v>526</v>
      </c>
      <c r="B5" s="88"/>
      <c r="C5" s="89" t="s">
        <v>527</v>
      </c>
      <c r="D5" s="90">
        <f>SUM(D6:D8)</f>
        <v>0</v>
      </c>
    </row>
    <row r="6" ht="40" customHeight="1" spans="1:4">
      <c r="A6" s="89" t="s">
        <v>528</v>
      </c>
      <c r="B6" s="91"/>
      <c r="C6" s="92" t="s">
        <v>529</v>
      </c>
      <c r="D6" s="91"/>
    </row>
    <row r="7" ht="40" customHeight="1" spans="1:4">
      <c r="A7" s="87" t="s">
        <v>530</v>
      </c>
      <c r="B7" s="91"/>
      <c r="C7" s="92" t="s">
        <v>531</v>
      </c>
      <c r="D7" s="91"/>
    </row>
    <row r="8" ht="40" customHeight="1" spans="1:4">
      <c r="A8" s="87" t="s">
        <v>532</v>
      </c>
      <c r="B8" s="91"/>
      <c r="C8" s="92" t="s">
        <v>533</v>
      </c>
      <c r="D8" s="91"/>
    </row>
    <row r="9" ht="40" customHeight="1" spans="1:4">
      <c r="A9" s="87" t="s">
        <v>534</v>
      </c>
      <c r="B9" s="91"/>
      <c r="C9" s="89" t="s">
        <v>535</v>
      </c>
      <c r="D9" s="90"/>
    </row>
    <row r="10" ht="40" customHeight="1" spans="1:4">
      <c r="A10" s="87" t="s">
        <v>536</v>
      </c>
      <c r="B10" s="91"/>
      <c r="C10" s="92" t="s">
        <v>537</v>
      </c>
      <c r="D10" s="91"/>
    </row>
    <row r="11" ht="40" customHeight="1" spans="1:4">
      <c r="A11" s="87" t="s">
        <v>538</v>
      </c>
      <c r="B11" s="90">
        <v>23253</v>
      </c>
      <c r="C11" s="92" t="s">
        <v>539</v>
      </c>
      <c r="D11" s="91"/>
    </row>
    <row r="12" ht="40" customHeight="1" spans="1:4">
      <c r="A12" s="87" t="s">
        <v>540</v>
      </c>
      <c r="B12" s="91"/>
      <c r="C12" s="92" t="s">
        <v>541</v>
      </c>
      <c r="D12" s="91"/>
    </row>
    <row r="13" ht="40" customHeight="1" spans="1:4">
      <c r="A13" s="87" t="s">
        <v>542</v>
      </c>
      <c r="B13" s="91"/>
      <c r="C13" s="89" t="s">
        <v>543</v>
      </c>
      <c r="D13" s="90">
        <f>SUM(D14:D16)</f>
        <v>16190</v>
      </c>
    </row>
    <row r="14" ht="40" customHeight="1" spans="1:4">
      <c r="A14" s="87" t="s">
        <v>544</v>
      </c>
      <c r="B14" s="91"/>
      <c r="C14" s="92" t="s">
        <v>545</v>
      </c>
      <c r="D14" s="91"/>
    </row>
    <row r="15" ht="40" customHeight="1" spans="1:4">
      <c r="A15" s="87" t="s">
        <v>546</v>
      </c>
      <c r="B15" s="91"/>
      <c r="C15" s="92" t="s">
        <v>547</v>
      </c>
      <c r="D15" s="91"/>
    </row>
    <row r="16" ht="40" customHeight="1" spans="1:4">
      <c r="A16" s="89" t="s">
        <v>548</v>
      </c>
      <c r="B16" s="91"/>
      <c r="C16" s="92" t="s">
        <v>549</v>
      </c>
      <c r="D16" s="91">
        <v>16190</v>
      </c>
    </row>
    <row r="17" ht="40" customHeight="1" spans="1:4">
      <c r="A17" s="87" t="s">
        <v>550</v>
      </c>
      <c r="B17" s="91"/>
      <c r="C17" s="89" t="s">
        <v>551</v>
      </c>
      <c r="D17" s="90">
        <f>SUM(D18:D28)</f>
        <v>24537</v>
      </c>
    </row>
    <row r="18" ht="40" customHeight="1" spans="1:4">
      <c r="A18" s="87" t="s">
        <v>552</v>
      </c>
      <c r="B18" s="91"/>
      <c r="C18" s="92" t="s">
        <v>553</v>
      </c>
      <c r="D18" s="91">
        <v>23191</v>
      </c>
    </row>
    <row r="19" ht="40" customHeight="1" spans="1:4">
      <c r="A19" s="89" t="s">
        <v>554</v>
      </c>
      <c r="B19" s="91"/>
      <c r="C19" s="92" t="s">
        <v>555</v>
      </c>
      <c r="D19" s="91"/>
    </row>
    <row r="20" ht="40" customHeight="1" spans="1:4">
      <c r="A20" s="87" t="s">
        <v>556</v>
      </c>
      <c r="B20" s="91"/>
      <c r="C20" s="92" t="s">
        <v>549</v>
      </c>
      <c r="D20" s="91">
        <v>1346</v>
      </c>
    </row>
    <row r="21" ht="40" customHeight="1" spans="1:4">
      <c r="A21" s="87" t="s">
        <v>557</v>
      </c>
      <c r="B21" s="90">
        <v>645</v>
      </c>
      <c r="C21" s="92" t="s">
        <v>558</v>
      </c>
      <c r="D21" s="91"/>
    </row>
    <row r="22" ht="40" customHeight="1" spans="1:4">
      <c r="A22" s="93"/>
      <c r="B22" s="91"/>
      <c r="C22" s="92" t="s">
        <v>559</v>
      </c>
      <c r="D22" s="91"/>
    </row>
    <row r="23" ht="40" customHeight="1" spans="1:4">
      <c r="A23" s="93"/>
      <c r="B23" s="91"/>
      <c r="C23" s="92" t="s">
        <v>560</v>
      </c>
      <c r="D23" s="91"/>
    </row>
    <row r="24" ht="40" customHeight="1" spans="1:4">
      <c r="A24" s="88"/>
      <c r="B24" s="91"/>
      <c r="C24" s="92" t="s">
        <v>561</v>
      </c>
      <c r="D24" s="91"/>
    </row>
    <row r="25" ht="40" customHeight="1" spans="1:4">
      <c r="A25" s="88"/>
      <c r="B25" s="91"/>
      <c r="C25" s="92" t="s">
        <v>562</v>
      </c>
      <c r="D25" s="91"/>
    </row>
    <row r="26" ht="40" customHeight="1" spans="1:4">
      <c r="A26" s="88"/>
      <c r="B26" s="91"/>
      <c r="C26" s="92" t="s">
        <v>563</v>
      </c>
      <c r="D26" s="91"/>
    </row>
    <row r="27" ht="40" customHeight="1" spans="1:4">
      <c r="A27" s="88"/>
      <c r="B27" s="91"/>
      <c r="C27" s="92" t="s">
        <v>564</v>
      </c>
      <c r="D27" s="91"/>
    </row>
    <row r="28" ht="40" customHeight="1" spans="1:4">
      <c r="A28" s="88"/>
      <c r="B28" s="91"/>
      <c r="C28" s="92" t="s">
        <v>565</v>
      </c>
      <c r="D28" s="91"/>
    </row>
    <row r="29" ht="40" customHeight="1" spans="1:4">
      <c r="A29" s="88"/>
      <c r="B29" s="91"/>
      <c r="C29" s="89" t="s">
        <v>566</v>
      </c>
      <c r="D29" s="90">
        <f>SUM(D30:D35)</f>
        <v>4366</v>
      </c>
    </row>
    <row r="30" ht="40" customHeight="1" spans="1:4">
      <c r="A30" s="88"/>
      <c r="B30" s="91"/>
      <c r="C30" s="92" t="s">
        <v>567</v>
      </c>
      <c r="D30" s="91">
        <v>1469</v>
      </c>
    </row>
    <row r="31" ht="40" customHeight="1" spans="1:4">
      <c r="A31" s="88"/>
      <c r="B31" s="91"/>
      <c r="C31" s="92" t="s">
        <v>568</v>
      </c>
      <c r="D31" s="91"/>
    </row>
    <row r="32" ht="40" customHeight="1" spans="1:4">
      <c r="A32" s="88"/>
      <c r="B32" s="91"/>
      <c r="C32" s="92" t="s">
        <v>569</v>
      </c>
      <c r="D32" s="91"/>
    </row>
    <row r="33" ht="40" customHeight="1" spans="1:4">
      <c r="A33" s="88"/>
      <c r="B33" s="91"/>
      <c r="C33" s="92" t="s">
        <v>570</v>
      </c>
      <c r="D33" s="91"/>
    </row>
    <row r="34" ht="40" customHeight="1" spans="1:4">
      <c r="A34" s="88"/>
      <c r="B34" s="91"/>
      <c r="C34" s="92" t="s">
        <v>571</v>
      </c>
      <c r="D34" s="91"/>
    </row>
    <row r="35" ht="40" customHeight="1" spans="1:4">
      <c r="A35" s="88"/>
      <c r="B35" s="91"/>
      <c r="C35" s="92" t="s">
        <v>537</v>
      </c>
      <c r="D35" s="91">
        <v>2897</v>
      </c>
    </row>
    <row r="36" ht="40" customHeight="1" spans="1:4">
      <c r="A36" s="88"/>
      <c r="B36" s="91"/>
      <c r="C36" s="89" t="s">
        <v>572</v>
      </c>
      <c r="D36" s="91"/>
    </row>
    <row r="37" ht="40" customHeight="1" spans="1:4">
      <c r="A37" s="88"/>
      <c r="B37" s="91"/>
      <c r="C37" s="92" t="s">
        <v>573</v>
      </c>
      <c r="D37" s="91"/>
    </row>
    <row r="38" ht="40" customHeight="1" spans="1:4">
      <c r="A38" s="88"/>
      <c r="B38" s="91"/>
      <c r="C38" s="92" t="s">
        <v>574</v>
      </c>
      <c r="D38" s="91"/>
    </row>
    <row r="39" ht="40" customHeight="1" spans="1:4">
      <c r="A39" s="88"/>
      <c r="B39" s="91"/>
      <c r="C39" s="92" t="s">
        <v>575</v>
      </c>
      <c r="D39" s="91"/>
    </row>
    <row r="40" ht="40" customHeight="1" spans="1:4">
      <c r="A40" s="88"/>
      <c r="B40" s="91"/>
      <c r="C40" s="92" t="s">
        <v>576</v>
      </c>
      <c r="D40" s="91"/>
    </row>
    <row r="41" ht="40" customHeight="1" spans="1:4">
      <c r="A41" s="88"/>
      <c r="B41" s="91"/>
      <c r="C41" s="92" t="s">
        <v>577</v>
      </c>
      <c r="D41" s="91"/>
    </row>
    <row r="42" ht="40" customHeight="1" spans="1:4">
      <c r="A42" s="88"/>
      <c r="B42" s="91"/>
      <c r="C42" s="92" t="s">
        <v>578</v>
      </c>
      <c r="D42" s="91"/>
    </row>
    <row r="43" ht="40" customHeight="1" spans="1:4">
      <c r="A43" s="88"/>
      <c r="B43" s="91"/>
      <c r="C43" s="92" t="s">
        <v>579</v>
      </c>
      <c r="D43" s="91"/>
    </row>
    <row r="44" ht="40" customHeight="1" spans="1:4">
      <c r="A44" s="88"/>
      <c r="B44" s="91"/>
      <c r="C44" s="92" t="s">
        <v>580</v>
      </c>
      <c r="D44" s="91"/>
    </row>
    <row r="45" ht="40" customHeight="1" spans="1:4">
      <c r="A45" s="88"/>
      <c r="B45" s="91"/>
      <c r="C45" s="92" t="s">
        <v>581</v>
      </c>
      <c r="D45" s="91"/>
    </row>
    <row r="46" ht="40" customHeight="1" spans="1:4">
      <c r="A46" s="88"/>
      <c r="B46" s="91"/>
      <c r="C46" s="92" t="s">
        <v>582</v>
      </c>
      <c r="D46" s="91"/>
    </row>
    <row r="47" ht="40" customHeight="1" spans="1:4">
      <c r="A47" s="88"/>
      <c r="B47" s="91"/>
      <c r="C47" s="89" t="s">
        <v>583</v>
      </c>
      <c r="D47" s="90">
        <f>SUM(D48:D49)</f>
        <v>2</v>
      </c>
    </row>
    <row r="48" ht="40" customHeight="1" spans="1:4">
      <c r="A48" s="88"/>
      <c r="B48" s="91"/>
      <c r="C48" s="92" t="s">
        <v>584</v>
      </c>
      <c r="D48" s="91"/>
    </row>
    <row r="49" ht="40" customHeight="1" spans="1:4">
      <c r="A49" s="88"/>
      <c r="B49" s="91"/>
      <c r="C49" s="92" t="s">
        <v>549</v>
      </c>
      <c r="D49" s="91">
        <v>2</v>
      </c>
    </row>
    <row r="50" ht="40" customHeight="1" spans="1:4">
      <c r="A50" s="88"/>
      <c r="B50" s="91"/>
      <c r="C50" s="89" t="s">
        <v>585</v>
      </c>
      <c r="D50" s="90">
        <f>SUM(D51:D53)</f>
        <v>3565</v>
      </c>
    </row>
    <row r="51" ht="40" customHeight="1" spans="1:4">
      <c r="A51" s="88"/>
      <c r="B51" s="91"/>
      <c r="C51" s="92" t="s">
        <v>586</v>
      </c>
      <c r="D51" s="91">
        <v>645</v>
      </c>
    </row>
    <row r="52" ht="40" customHeight="1" spans="1:4">
      <c r="A52" s="88"/>
      <c r="B52" s="91"/>
      <c r="C52" s="92" t="s">
        <v>587</v>
      </c>
      <c r="D52" s="91"/>
    </row>
    <row r="53" ht="40" customHeight="1" spans="1:4">
      <c r="A53" s="88"/>
      <c r="B53" s="91"/>
      <c r="C53" s="92" t="s">
        <v>588</v>
      </c>
      <c r="D53" s="91">
        <v>2920</v>
      </c>
    </row>
    <row r="54" ht="40" customHeight="1" spans="1:4">
      <c r="A54" s="88"/>
      <c r="B54" s="91"/>
      <c r="C54" s="89" t="s">
        <v>589</v>
      </c>
      <c r="D54" s="90"/>
    </row>
    <row r="55" ht="40" customHeight="1" spans="1:4">
      <c r="A55" s="93"/>
      <c r="B55" s="91"/>
      <c r="C55" s="89" t="s">
        <v>590</v>
      </c>
      <c r="D55" s="90">
        <v>62</v>
      </c>
    </row>
    <row r="56" ht="40" customHeight="1" spans="1:4">
      <c r="A56" s="93"/>
      <c r="B56" s="91"/>
      <c r="C56" s="89" t="s">
        <v>591</v>
      </c>
      <c r="D56" s="90"/>
    </row>
    <row r="57" ht="40" customHeight="1" spans="1:4">
      <c r="A57" s="88"/>
      <c r="B57" s="91"/>
      <c r="C57" s="89" t="s">
        <v>592</v>
      </c>
      <c r="D57" s="90"/>
    </row>
    <row r="58" ht="40" customHeight="1" spans="1:4">
      <c r="A58" s="86" t="s">
        <v>593</v>
      </c>
      <c r="B58" s="90">
        <f>B11+B21</f>
        <v>23898</v>
      </c>
      <c r="C58" s="42" t="s">
        <v>594</v>
      </c>
      <c r="D58" s="90">
        <f>D5+D9+D13+D17+D29+D36+D47+D50+D54+D55+D56+D57</f>
        <v>48722</v>
      </c>
    </row>
    <row r="59" ht="40" customHeight="1" spans="1:4">
      <c r="A59" s="86" t="s">
        <v>595</v>
      </c>
      <c r="B59" s="90">
        <f>B60+B63+B67</f>
        <v>24824</v>
      </c>
      <c r="C59" s="42" t="s">
        <v>596</v>
      </c>
      <c r="D59" s="90"/>
    </row>
    <row r="60" ht="40" customHeight="1" spans="1:4">
      <c r="A60" s="93" t="s">
        <v>597</v>
      </c>
      <c r="B60" s="90">
        <f>B61+B62</f>
        <v>3082</v>
      </c>
      <c r="C60" s="94" t="s">
        <v>598</v>
      </c>
      <c r="D60" s="91"/>
    </row>
    <row r="61" ht="40" customHeight="1" spans="1:4">
      <c r="A61" s="88" t="s">
        <v>599</v>
      </c>
      <c r="B61" s="91">
        <v>3082</v>
      </c>
      <c r="C61" s="95" t="s">
        <v>600</v>
      </c>
      <c r="D61" s="91"/>
    </row>
    <row r="62" ht="40" customHeight="1" spans="1:4">
      <c r="A62" s="88" t="s">
        <v>601</v>
      </c>
      <c r="B62" s="90"/>
      <c r="C62" s="95" t="s">
        <v>602</v>
      </c>
      <c r="D62" s="91"/>
    </row>
    <row r="63" ht="40" customHeight="1" spans="1:4">
      <c r="A63" s="93" t="s">
        <v>603</v>
      </c>
      <c r="B63" s="90">
        <v>21742</v>
      </c>
      <c r="C63" s="94" t="s">
        <v>604</v>
      </c>
      <c r="D63" s="90"/>
    </row>
    <row r="64" ht="40" customHeight="1" spans="1:4">
      <c r="A64" s="93" t="s">
        <v>605</v>
      </c>
      <c r="B64" s="90"/>
      <c r="C64" s="94" t="s">
        <v>606</v>
      </c>
      <c r="D64" s="91"/>
    </row>
    <row r="65" ht="40" customHeight="1" spans="1:4">
      <c r="A65" s="88" t="s">
        <v>607</v>
      </c>
      <c r="B65" s="90"/>
      <c r="C65" s="94" t="s">
        <v>608</v>
      </c>
      <c r="D65" s="90"/>
    </row>
    <row r="66" ht="40" customHeight="1" spans="1:4">
      <c r="A66" s="93" t="s">
        <v>609</v>
      </c>
      <c r="B66" s="90"/>
      <c r="C66" s="94" t="s">
        <v>610</v>
      </c>
      <c r="D66" s="91"/>
    </row>
    <row r="67" ht="40" customHeight="1" spans="1:4">
      <c r="A67" s="93" t="s">
        <v>611</v>
      </c>
      <c r="B67" s="90"/>
      <c r="C67" s="95"/>
      <c r="D67" s="91"/>
    </row>
    <row r="68" ht="40" customHeight="1" spans="1:4">
      <c r="A68" s="86" t="s">
        <v>612</v>
      </c>
      <c r="B68" s="90">
        <f>B58+B59</f>
        <v>48722</v>
      </c>
      <c r="C68" s="42" t="s">
        <v>613</v>
      </c>
      <c r="D68" s="90">
        <f>D58+D63+D64+D65</f>
        <v>48722</v>
      </c>
    </row>
  </sheetData>
  <mergeCells count="4">
    <mergeCell ref="A1:D1"/>
    <mergeCell ref="C2:D2"/>
    <mergeCell ref="A3:B3"/>
    <mergeCell ref="C3:D3"/>
  </mergeCells>
  <printOptions horizontalCentered="1" verticalCentered="1"/>
  <pageMargins left="0.751388888888889" right="0.751388888888889" top="0.786805555555556" bottom="0.786805555555556" header="0.5" footer="0.5"/>
  <pageSetup paperSize="9" scale="71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"/>
  <sheetViews>
    <sheetView workbookViewId="0">
      <selection activeCell="A2" sqref="A2"/>
    </sheetView>
  </sheetViews>
  <sheetFormatPr defaultColWidth="9" defaultRowHeight="14.25" outlineLevelCol="5"/>
  <cols>
    <col min="1" max="1" width="32.125" style="56" customWidth="1"/>
    <col min="2" max="2" width="10.625" style="56" customWidth="1"/>
    <col min="3" max="3" width="37.125" style="56" customWidth="1"/>
    <col min="4" max="4" width="12.375" style="57" customWidth="1"/>
    <col min="5" max="5" width="13.75" style="57" customWidth="1"/>
    <col min="6" max="6" width="13.75" style="58" customWidth="1"/>
    <col min="7" max="16384" width="9" style="56"/>
  </cols>
  <sheetData>
    <row r="1" s="56" customFormat="1" ht="60" customHeight="1" spans="1:6">
      <c r="A1" s="59" t="s">
        <v>614</v>
      </c>
      <c r="B1" s="59"/>
      <c r="C1" s="59"/>
      <c r="D1" s="59"/>
      <c r="E1" s="60"/>
      <c r="F1" s="61"/>
    </row>
    <row r="2" s="56" customFormat="1" ht="20" customHeight="1" spans="1:6">
      <c r="A2" s="62" t="s">
        <v>615</v>
      </c>
      <c r="B2" s="63"/>
      <c r="C2" s="63"/>
      <c r="D2" s="64" t="s">
        <v>2</v>
      </c>
      <c r="E2" s="65"/>
    </row>
    <row r="3" s="56" customFormat="1" ht="40" customHeight="1" spans="1:6">
      <c r="A3" s="66" t="s">
        <v>616</v>
      </c>
      <c r="B3" s="66"/>
      <c r="C3" s="66" t="s">
        <v>617</v>
      </c>
      <c r="D3" s="66"/>
      <c r="E3" s="35"/>
      <c r="F3" s="58"/>
    </row>
    <row r="4" s="56" customFormat="1" ht="40" customHeight="1" spans="1:6">
      <c r="A4" s="66" t="s">
        <v>618</v>
      </c>
      <c r="B4" s="42" t="s">
        <v>525</v>
      </c>
      <c r="C4" s="66" t="s">
        <v>618</v>
      </c>
      <c r="D4" s="42" t="s">
        <v>525</v>
      </c>
      <c r="E4" s="35"/>
      <c r="F4" s="58"/>
    </row>
    <row r="5" s="56" customFormat="1" ht="40" customHeight="1" spans="1:6">
      <c r="A5" s="67" t="s">
        <v>619</v>
      </c>
      <c r="B5" s="68"/>
      <c r="C5" s="69" t="s">
        <v>620</v>
      </c>
      <c r="D5" s="68"/>
      <c r="E5" s="35"/>
      <c r="F5" s="58"/>
    </row>
    <row r="6" s="56" customFormat="1" ht="40" customHeight="1" spans="1:6">
      <c r="A6" s="67" t="s">
        <v>621</v>
      </c>
      <c r="B6" s="70"/>
      <c r="C6" s="67" t="s">
        <v>622</v>
      </c>
      <c r="D6" s="71"/>
      <c r="E6" s="35"/>
      <c r="F6" s="58"/>
    </row>
    <row r="7" s="56" customFormat="1" ht="40" customHeight="1" spans="1:6">
      <c r="A7" s="67" t="s">
        <v>623</v>
      </c>
      <c r="B7" s="70"/>
      <c r="C7" s="67" t="s">
        <v>624</v>
      </c>
      <c r="D7" s="70">
        <f>SUM(D8,D12,D17:D18,D22)</f>
        <v>20</v>
      </c>
      <c r="E7" s="35"/>
      <c r="F7" s="58"/>
    </row>
    <row r="8" s="56" customFormat="1" ht="40" customHeight="1" spans="1:6">
      <c r="A8" s="67" t="s">
        <v>625</v>
      </c>
      <c r="B8" s="70"/>
      <c r="C8" s="67" t="s">
        <v>626</v>
      </c>
      <c r="D8" s="71">
        <v>10</v>
      </c>
      <c r="E8" s="35"/>
      <c r="F8" s="58"/>
    </row>
    <row r="9" s="56" customFormat="1" ht="40" customHeight="1" spans="1:6">
      <c r="A9" s="67" t="s">
        <v>627</v>
      </c>
      <c r="B9" s="70"/>
      <c r="C9" s="67" t="s">
        <v>628</v>
      </c>
      <c r="D9" s="71"/>
      <c r="E9" s="35"/>
      <c r="F9" s="58"/>
    </row>
    <row r="10" s="56" customFormat="1" ht="40" customHeight="1" spans="1:6">
      <c r="A10" s="67" t="s">
        <v>629</v>
      </c>
      <c r="B10" s="68"/>
      <c r="C10" s="67" t="s">
        <v>630</v>
      </c>
      <c r="D10" s="71"/>
      <c r="E10" s="35"/>
      <c r="F10" s="58"/>
    </row>
    <row r="11" s="56" customFormat="1" ht="40" customHeight="1" spans="1:6">
      <c r="A11" s="67" t="s">
        <v>631</v>
      </c>
      <c r="B11" s="70"/>
      <c r="C11" s="67" t="s">
        <v>632</v>
      </c>
      <c r="D11" s="71"/>
      <c r="E11" s="35"/>
      <c r="F11" s="58"/>
    </row>
    <row r="12" s="56" customFormat="1" ht="40" customHeight="1" spans="1:6">
      <c r="A12" s="67" t="s">
        <v>633</v>
      </c>
      <c r="B12" s="70"/>
      <c r="C12" s="67" t="s">
        <v>634</v>
      </c>
      <c r="D12" s="71"/>
      <c r="E12" s="35"/>
      <c r="F12" s="58"/>
    </row>
    <row r="13" s="56" customFormat="1" ht="40" customHeight="1" spans="1:6">
      <c r="A13" s="67" t="s">
        <v>635</v>
      </c>
      <c r="B13" s="70"/>
      <c r="C13" s="67" t="s">
        <v>636</v>
      </c>
      <c r="D13" s="71"/>
      <c r="E13" s="35"/>
      <c r="F13" s="58"/>
    </row>
    <row r="14" s="56" customFormat="1" ht="40" customHeight="1" spans="1:6">
      <c r="A14" s="67" t="s">
        <v>637</v>
      </c>
      <c r="B14" s="70"/>
      <c r="C14" s="67" t="s">
        <v>638</v>
      </c>
      <c r="D14" s="71"/>
      <c r="E14" s="35"/>
      <c r="F14" s="58"/>
    </row>
    <row r="15" s="56" customFormat="1" ht="40" customHeight="1" spans="1:6">
      <c r="A15" s="72" t="s">
        <v>639</v>
      </c>
      <c r="B15" s="70"/>
      <c r="C15" s="67" t="s">
        <v>640</v>
      </c>
      <c r="D15" s="71"/>
      <c r="E15" s="35"/>
      <c r="F15" s="58"/>
    </row>
    <row r="16" s="56" customFormat="1" ht="40" customHeight="1" spans="1:6">
      <c r="A16" s="72" t="s">
        <v>641</v>
      </c>
      <c r="B16" s="70"/>
      <c r="C16" s="67" t="s">
        <v>642</v>
      </c>
      <c r="D16" s="71"/>
      <c r="E16" s="35"/>
      <c r="F16" s="58"/>
    </row>
    <row r="17" s="56" customFormat="1" ht="40" customHeight="1" spans="1:6">
      <c r="A17" s="72" t="s">
        <v>643</v>
      </c>
      <c r="B17" s="70"/>
      <c r="C17" s="67" t="s">
        <v>644</v>
      </c>
      <c r="D17" s="71"/>
      <c r="E17" s="35"/>
      <c r="F17" s="58"/>
    </row>
    <row r="18" s="56" customFormat="1" ht="40" customHeight="1" spans="1:6">
      <c r="A18" s="72" t="s">
        <v>645</v>
      </c>
      <c r="B18" s="70"/>
      <c r="C18" s="67" t="s">
        <v>646</v>
      </c>
      <c r="D18" s="71"/>
      <c r="E18" s="35"/>
      <c r="F18" s="58"/>
    </row>
    <row r="19" s="56" customFormat="1" ht="40" customHeight="1" spans="1:6">
      <c r="A19" s="67" t="s">
        <v>647</v>
      </c>
      <c r="B19" s="70"/>
      <c r="C19" s="67" t="s">
        <v>648</v>
      </c>
      <c r="D19" s="71"/>
      <c r="E19" s="35"/>
      <c r="F19" s="58"/>
    </row>
    <row r="20" s="56" customFormat="1" ht="40" customHeight="1" spans="1:6">
      <c r="A20" s="72" t="s">
        <v>649</v>
      </c>
      <c r="B20" s="70"/>
      <c r="C20" s="67" t="s">
        <v>650</v>
      </c>
      <c r="D20" s="71"/>
      <c r="E20" s="35"/>
      <c r="F20" s="58"/>
    </row>
    <row r="21" s="56" customFormat="1" ht="40" customHeight="1" spans="1:6">
      <c r="A21" s="72" t="s">
        <v>651</v>
      </c>
      <c r="B21" s="70"/>
      <c r="C21" s="67" t="s">
        <v>652</v>
      </c>
      <c r="D21" s="71"/>
      <c r="E21" s="35"/>
      <c r="F21" s="58"/>
    </row>
    <row r="22" s="56" customFormat="1" ht="40" customHeight="1" spans="1:6">
      <c r="A22" s="72" t="s">
        <v>653</v>
      </c>
      <c r="B22" s="70"/>
      <c r="C22" s="67" t="s">
        <v>654</v>
      </c>
      <c r="D22" s="71">
        <v>10</v>
      </c>
      <c r="E22" s="35"/>
      <c r="F22" s="58"/>
    </row>
    <row r="23" s="56" customFormat="1" ht="40" customHeight="1" spans="1:6">
      <c r="A23" s="67" t="s">
        <v>655</v>
      </c>
      <c r="B23" s="70"/>
      <c r="C23" s="67"/>
      <c r="D23" s="71"/>
      <c r="E23" s="35"/>
      <c r="F23" s="58"/>
    </row>
    <row r="24" s="56" customFormat="1" ht="40" customHeight="1" spans="1:6">
      <c r="A24" s="72" t="s">
        <v>656</v>
      </c>
      <c r="B24" s="70">
        <v>10</v>
      </c>
      <c r="C24" s="67"/>
      <c r="D24" s="71"/>
      <c r="E24" s="35"/>
      <c r="F24" s="58"/>
    </row>
    <row r="25" s="56" customFormat="1" ht="40" customHeight="1" spans="1:6">
      <c r="A25" s="73" t="s">
        <v>657</v>
      </c>
      <c r="B25" s="70">
        <f>SUM(B5,B10,B15,B20,B24)</f>
        <v>10</v>
      </c>
      <c r="C25" s="74" t="s">
        <v>658</v>
      </c>
      <c r="D25" s="70">
        <f>SUM(D5,D7)</f>
        <v>20</v>
      </c>
      <c r="E25" s="35"/>
      <c r="F25" s="58"/>
    </row>
    <row r="26" s="56" customFormat="1" ht="40" customHeight="1" spans="1:6">
      <c r="A26" s="75" t="s">
        <v>595</v>
      </c>
      <c r="B26" s="70">
        <f>SUM(B27:B29)</f>
        <v>10</v>
      </c>
      <c r="C26" s="75" t="s">
        <v>596</v>
      </c>
      <c r="D26" s="70"/>
      <c r="E26" s="35"/>
      <c r="F26" s="58"/>
    </row>
    <row r="27" s="56" customFormat="1" ht="40" customHeight="1" spans="1:6">
      <c r="A27" s="74" t="s">
        <v>659</v>
      </c>
      <c r="B27" s="70">
        <v>5</v>
      </c>
      <c r="C27" s="74" t="s">
        <v>660</v>
      </c>
      <c r="D27" s="71"/>
      <c r="E27" s="35"/>
      <c r="F27" s="58"/>
    </row>
    <row r="28" s="56" customFormat="1" ht="40" customHeight="1" spans="1:6">
      <c r="A28" s="74" t="s">
        <v>661</v>
      </c>
      <c r="B28" s="70"/>
      <c r="C28" s="74" t="s">
        <v>662</v>
      </c>
      <c r="D28" s="71"/>
      <c r="E28" s="35"/>
      <c r="F28" s="58"/>
    </row>
    <row r="29" s="56" customFormat="1" ht="40" customHeight="1" spans="1:6">
      <c r="A29" s="74" t="s">
        <v>663</v>
      </c>
      <c r="B29" s="70">
        <v>5</v>
      </c>
      <c r="C29" s="74" t="s">
        <v>664</v>
      </c>
      <c r="D29" s="71"/>
      <c r="E29" s="35"/>
      <c r="F29" s="58"/>
    </row>
    <row r="30" s="56" customFormat="1" ht="40" customHeight="1" spans="1:6">
      <c r="A30" s="74"/>
      <c r="B30" s="70"/>
      <c r="C30" s="74" t="s">
        <v>665</v>
      </c>
      <c r="D30" s="71"/>
      <c r="E30" s="35"/>
      <c r="F30" s="58"/>
    </row>
    <row r="31" s="56" customFormat="1" ht="40" customHeight="1" spans="1:6">
      <c r="A31" s="66" t="s">
        <v>612</v>
      </c>
      <c r="B31" s="70">
        <f>SUM(B25,B26)</f>
        <v>20</v>
      </c>
      <c r="C31" s="66" t="s">
        <v>613</v>
      </c>
      <c r="D31" s="70">
        <f>SUM(D25,D26)</f>
        <v>20</v>
      </c>
      <c r="E31" s="35"/>
      <c r="F31" s="58"/>
    </row>
    <row r="32" s="56" customFormat="1" ht="20.1" customHeight="1" spans="1:6">
      <c r="D32" s="57"/>
      <c r="E32" s="57"/>
      <c r="F32" s="58"/>
    </row>
    <row r="33" s="56" customFormat="1" ht="20.1" customHeight="1" spans="4:6">
      <c r="D33" s="57"/>
      <c r="E33" s="57"/>
      <c r="F33" s="58"/>
    </row>
    <row r="34" s="56" customFormat="1" ht="20.1" customHeight="1" spans="4:6">
      <c r="D34" s="57"/>
      <c r="E34" s="57"/>
      <c r="F34" s="58"/>
    </row>
    <row r="35" s="56" customFormat="1" ht="20.1" customHeight="1" spans="4:6">
      <c r="D35" s="57"/>
      <c r="E35" s="57"/>
      <c r="F35" s="58"/>
    </row>
    <row r="36" s="56" customFormat="1" ht="20.1" customHeight="1" spans="4:6">
      <c r="D36" s="57"/>
      <c r="E36" s="57"/>
      <c r="F36" s="58"/>
    </row>
    <row r="37" s="56" customFormat="1" ht="20.1" customHeight="1" spans="4:6">
      <c r="D37" s="57"/>
      <c r="E37" s="57"/>
      <c r="F37" s="58"/>
    </row>
    <row r="38" s="56" customFormat="1" ht="20.1" customHeight="1" spans="4:6">
      <c r="D38" s="57"/>
      <c r="E38" s="57"/>
      <c r="F38" s="58"/>
    </row>
    <row r="39" s="56" customFormat="1" ht="20.1" customHeight="1" spans="4:6">
      <c r="D39" s="57"/>
      <c r="E39" s="57"/>
      <c r="F39" s="58"/>
    </row>
    <row r="40" s="56" customFormat="1" ht="20.1" customHeight="1" spans="4:6">
      <c r="D40" s="57"/>
      <c r="E40" s="57"/>
      <c r="F40" s="58"/>
    </row>
    <row r="41" s="56" customFormat="1" ht="20.1" customHeight="1" spans="4:6">
      <c r="D41" s="57"/>
      <c r="E41" s="57"/>
      <c r="F41" s="58"/>
    </row>
    <row r="42" s="56" customFormat="1" ht="20.1" customHeight="1" spans="4:6">
      <c r="D42" s="57"/>
      <c r="E42" s="57"/>
      <c r="F42" s="58"/>
    </row>
    <row r="43" s="56" customFormat="1" ht="20.1" customHeight="1" spans="4:6">
      <c r="D43" s="57"/>
      <c r="E43" s="57"/>
      <c r="F43" s="58"/>
    </row>
    <row r="44" s="56" customFormat="1" ht="20.1" customHeight="1" spans="4:6">
      <c r="D44" s="57"/>
      <c r="E44" s="57"/>
      <c r="F44" s="58"/>
    </row>
    <row r="45" s="56" customFormat="1" ht="20.1" customHeight="1" spans="4:6">
      <c r="D45" s="57"/>
      <c r="E45" s="57"/>
      <c r="F45" s="58"/>
    </row>
    <row r="46" s="56" customFormat="1" ht="20.1" customHeight="1" spans="4:6">
      <c r="D46" s="57"/>
      <c r="E46" s="57"/>
      <c r="F46" s="58"/>
    </row>
    <row r="47" s="56" customFormat="1" ht="20.1" customHeight="1" spans="4:6">
      <c r="D47" s="57"/>
      <c r="E47" s="57"/>
      <c r="F47" s="58"/>
    </row>
    <row r="48" s="56" customFormat="1" ht="20.1" customHeight="1" spans="4:6">
      <c r="D48" s="57"/>
      <c r="E48" s="57"/>
      <c r="F48" s="58"/>
    </row>
    <row r="49" s="56" customFormat="1" ht="20.1" customHeight="1" spans="4:6">
      <c r="D49" s="57"/>
      <c r="E49" s="57"/>
      <c r="F49" s="58"/>
    </row>
    <row r="50" s="56" customFormat="1" ht="20.1" customHeight="1" spans="4:6">
      <c r="D50" s="57"/>
      <c r="E50" s="57"/>
      <c r="F50" s="58"/>
    </row>
    <row r="51" s="56" customFormat="1" ht="20.1" customHeight="1" spans="4:6">
      <c r="D51" s="57"/>
      <c r="E51" s="57"/>
      <c r="F51" s="58"/>
    </row>
    <row r="52" s="56" customFormat="1" ht="20.1" customHeight="1" spans="4:6">
      <c r="D52" s="57"/>
      <c r="E52" s="57"/>
      <c r="F52" s="58"/>
    </row>
    <row r="53" s="56" customFormat="1" ht="20.1" customHeight="1" spans="4:6">
      <c r="D53" s="57"/>
      <c r="E53" s="57"/>
      <c r="F53" s="58"/>
    </row>
    <row r="54" s="56" customFormat="1" ht="20.1" customHeight="1" spans="4:6">
      <c r="D54" s="57"/>
      <c r="E54" s="57"/>
      <c r="F54" s="58"/>
    </row>
  </sheetData>
  <mergeCells count="2">
    <mergeCell ref="A1:D1"/>
    <mergeCell ref="A3:B3"/>
  </mergeCells>
  <pageMargins left="0.751388888888889" right="0.751388888888889" top="0.786805555555556" bottom="0.786805555555556" header="0.5" footer="0.5"/>
  <pageSetup paperSize="9" scale="98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workbookViewId="0">
      <selection activeCell="E5" sqref="E5"/>
    </sheetView>
  </sheetViews>
  <sheetFormatPr defaultColWidth="12.1833333333333" defaultRowHeight="40" customHeight="1" outlineLevelCol="3"/>
  <cols>
    <col min="1" max="1" width="45.6583333333333" style="46" customWidth="1"/>
    <col min="2" max="2" width="15.625" style="47" customWidth="1"/>
    <col min="3" max="3" width="15.375" style="47" customWidth="1"/>
    <col min="4" max="4" width="12.625" style="46" customWidth="1"/>
    <col min="5" max="248" width="12.1833333333333" style="46" customWidth="1"/>
    <col min="249" max="16384" width="12.1833333333333" style="46"/>
  </cols>
  <sheetData>
    <row r="1" s="46" customFormat="1" customHeight="1" spans="1:4">
      <c r="A1" s="31" t="s">
        <v>666</v>
      </c>
      <c r="B1" s="31"/>
      <c r="C1" s="31"/>
      <c r="D1" s="48"/>
    </row>
    <row r="2" s="46" customFormat="1" ht="20" customHeight="1" spans="1:4">
      <c r="A2" s="49" t="s">
        <v>273</v>
      </c>
      <c r="B2" s="36"/>
      <c r="C2" s="36"/>
      <c r="D2" s="50"/>
    </row>
    <row r="3" s="46" customFormat="1" customHeight="1" spans="1:4">
      <c r="A3" s="51" t="s">
        <v>667</v>
      </c>
      <c r="B3" s="52" t="s">
        <v>668</v>
      </c>
      <c r="C3" s="52" t="s">
        <v>669</v>
      </c>
    </row>
    <row r="4" s="46" customFormat="1" customHeight="1" spans="1:4">
      <c r="A4" s="53" t="s">
        <v>670</v>
      </c>
      <c r="B4" s="54">
        <f t="shared" ref="B4:B20" si="0">C4</f>
        <v>5116</v>
      </c>
      <c r="C4" s="54">
        <f>SUM(C5:C12)</f>
        <v>5116</v>
      </c>
    </row>
    <row r="5" s="46" customFormat="1" customHeight="1" spans="1:4">
      <c r="A5" s="53" t="s">
        <v>671</v>
      </c>
      <c r="B5" s="54">
        <f t="shared" si="0"/>
        <v>1147</v>
      </c>
      <c r="C5" s="54">
        <v>1147</v>
      </c>
    </row>
    <row r="6" s="46" customFormat="1" customHeight="1" spans="1:4">
      <c r="A6" s="53" t="s">
        <v>672</v>
      </c>
      <c r="B6" s="54">
        <f t="shared" si="0"/>
        <v>3501</v>
      </c>
      <c r="C6" s="54">
        <v>3501</v>
      </c>
    </row>
    <row r="7" s="46" customFormat="1" customHeight="1" spans="1:4">
      <c r="A7" s="55" t="s">
        <v>673</v>
      </c>
      <c r="B7" s="54">
        <f t="shared" si="0"/>
        <v>8</v>
      </c>
      <c r="C7" s="54">
        <v>8</v>
      </c>
    </row>
    <row r="8" s="46" customFormat="1" customHeight="1" spans="1:4">
      <c r="A8" s="55" t="s">
        <v>674</v>
      </c>
      <c r="B8" s="54">
        <f t="shared" si="0"/>
        <v>445</v>
      </c>
      <c r="C8" s="54">
        <v>445</v>
      </c>
    </row>
    <row r="9" s="46" customFormat="1" customHeight="1" spans="1:4">
      <c r="A9" s="55" t="s">
        <v>675</v>
      </c>
      <c r="B9" s="54">
        <f t="shared" si="0"/>
        <v>6</v>
      </c>
      <c r="C9" s="54">
        <v>6</v>
      </c>
    </row>
    <row r="10" s="46" customFormat="1" customHeight="1" spans="1:4">
      <c r="A10" s="55" t="s">
        <v>676</v>
      </c>
      <c r="B10" s="54">
        <f t="shared" si="0"/>
        <v>9</v>
      </c>
      <c r="C10" s="54">
        <v>9</v>
      </c>
    </row>
    <row r="11" s="46" customFormat="1" customHeight="1" spans="1:4">
      <c r="A11" s="55" t="s">
        <v>677</v>
      </c>
      <c r="B11" s="54">
        <f t="shared" si="0"/>
        <v>0</v>
      </c>
      <c r="C11" s="54">
        <v>0</v>
      </c>
    </row>
    <row r="12" s="46" customFormat="1" customHeight="1" spans="1:4">
      <c r="A12" s="55" t="s">
        <v>678</v>
      </c>
      <c r="B12" s="54">
        <f t="shared" si="0"/>
        <v>0</v>
      </c>
      <c r="C12" s="54">
        <v>0</v>
      </c>
    </row>
    <row r="13" s="46" customFormat="1" customHeight="1" spans="1:4">
      <c r="A13" s="53" t="s">
        <v>679</v>
      </c>
      <c r="B13" s="54">
        <f t="shared" si="0"/>
        <v>3758</v>
      </c>
      <c r="C13" s="54">
        <f>SUM(C14:C18)</f>
        <v>3758</v>
      </c>
    </row>
    <row r="14" s="46" customFormat="1" customHeight="1" spans="1:4">
      <c r="A14" s="53" t="s">
        <v>680</v>
      </c>
      <c r="B14" s="54">
        <f t="shared" si="0"/>
        <v>3749</v>
      </c>
      <c r="C14" s="54">
        <v>3749</v>
      </c>
    </row>
    <row r="15" s="46" customFormat="1" customHeight="1" spans="1:4">
      <c r="A15" s="53" t="s">
        <v>681</v>
      </c>
      <c r="B15" s="54">
        <f t="shared" si="0"/>
        <v>8</v>
      </c>
      <c r="C15" s="54">
        <v>8</v>
      </c>
    </row>
    <row r="16" s="46" customFormat="1" customHeight="1" spans="1:4">
      <c r="A16" s="55" t="s">
        <v>682</v>
      </c>
      <c r="B16" s="54">
        <f t="shared" si="0"/>
        <v>1</v>
      </c>
      <c r="C16" s="54">
        <v>1</v>
      </c>
    </row>
    <row r="17" s="46" customFormat="1" customHeight="1" spans="1:3">
      <c r="A17" s="55" t="s">
        <v>683</v>
      </c>
      <c r="B17" s="54">
        <f t="shared" si="0"/>
        <v>0</v>
      </c>
      <c r="C17" s="54">
        <v>0</v>
      </c>
    </row>
    <row r="18" s="46" customFormat="1" customHeight="1" spans="1:3">
      <c r="A18" s="55" t="s">
        <v>684</v>
      </c>
      <c r="B18" s="54">
        <f t="shared" si="0"/>
        <v>0</v>
      </c>
      <c r="C18" s="54">
        <v>0</v>
      </c>
    </row>
    <row r="19" customHeight="1" spans="1:3">
      <c r="A19" s="53" t="s">
        <v>685</v>
      </c>
      <c r="B19" s="54">
        <f t="shared" si="0"/>
        <v>1369</v>
      </c>
      <c r="C19" s="54">
        <v>1369</v>
      </c>
    </row>
    <row r="20" customHeight="1" spans="1:3">
      <c r="A20" s="53" t="s">
        <v>686</v>
      </c>
      <c r="B20" s="54">
        <f t="shared" si="0"/>
        <v>18989</v>
      </c>
      <c r="C20" s="54">
        <v>18989</v>
      </c>
    </row>
  </sheetData>
  <mergeCells count="2">
    <mergeCell ref="A1:C1"/>
    <mergeCell ref="A2:C2"/>
  </mergeCells>
  <pageMargins left="0.751388888888889" right="0.751388888888889" top="0.786805555555556" bottom="0.786805555555556" header="0.5" footer="0.5"/>
  <pageSetup paperSize="9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J10"/>
  <sheetViews>
    <sheetView zoomScale="90" zoomScaleNormal="90" workbookViewId="0">
      <selection activeCell="L45" sqref="L45"/>
    </sheetView>
  </sheetViews>
  <sheetFormatPr defaultColWidth="8" defaultRowHeight="12.75"/>
  <cols>
    <col min="1" max="1" width="18" style="41" customWidth="1"/>
    <col min="2" max="2" width="10.1333333333333" style="41" customWidth="1"/>
    <col min="3" max="3" width="9.99166666666667" style="41" customWidth="1"/>
    <col min="4" max="4" width="9.71666666666667" style="41" customWidth="1"/>
    <col min="5" max="10" width="8.5" style="41" customWidth="1"/>
    <col min="11" max="16384" width="8" style="7"/>
  </cols>
  <sheetData>
    <row r="1" ht="60" customHeight="1" spans="1:10">
      <c r="A1" s="31" t="s">
        <v>687</v>
      </c>
      <c r="B1" s="31"/>
      <c r="C1" s="31"/>
      <c r="D1" s="31"/>
      <c r="E1" s="31"/>
      <c r="F1" s="31"/>
      <c r="G1" s="31"/>
      <c r="H1" s="31"/>
      <c r="I1" s="31"/>
      <c r="J1" s="31"/>
    </row>
    <row r="2" ht="20" customHeight="1" spans="1:10">
      <c r="A2" s="36" t="s">
        <v>688</v>
      </c>
      <c r="B2" s="36"/>
      <c r="C2" s="36"/>
      <c r="D2" s="36"/>
      <c r="E2" s="36"/>
      <c r="F2" s="36"/>
      <c r="G2" s="36"/>
      <c r="H2" s="36"/>
      <c r="I2" s="36"/>
      <c r="J2" s="36"/>
    </row>
    <row r="3" ht="66" customHeight="1" spans="1:10">
      <c r="A3" s="42" t="s">
        <v>47</v>
      </c>
      <c r="B3" s="42" t="s">
        <v>689</v>
      </c>
      <c r="C3" s="42" t="s">
        <v>690</v>
      </c>
      <c r="D3" s="42"/>
      <c r="E3" s="42"/>
      <c r="F3" s="42"/>
      <c r="G3" s="42"/>
      <c r="H3" s="42" t="s">
        <v>691</v>
      </c>
      <c r="I3" s="42"/>
      <c r="J3" s="42"/>
    </row>
    <row r="4" ht="66" customHeight="1" spans="1:10">
      <c r="A4" s="42"/>
      <c r="B4" s="42"/>
      <c r="C4" s="42" t="s">
        <v>692</v>
      </c>
      <c r="D4" s="42" t="s">
        <v>693</v>
      </c>
      <c r="E4" s="42" t="s">
        <v>694</v>
      </c>
      <c r="F4" s="42" t="s">
        <v>695</v>
      </c>
      <c r="G4" s="42" t="s">
        <v>696</v>
      </c>
      <c r="H4" s="42" t="s">
        <v>692</v>
      </c>
      <c r="I4" s="42" t="s">
        <v>697</v>
      </c>
      <c r="J4" s="42" t="s">
        <v>698</v>
      </c>
    </row>
    <row r="5" ht="66" customHeight="1" spans="1:10">
      <c r="A5" s="43" t="s">
        <v>699</v>
      </c>
      <c r="B5" s="44">
        <f>SUM(C5,H5)</f>
        <v>123992</v>
      </c>
      <c r="C5" s="44">
        <f>SUM(D5:G5)</f>
        <v>106583</v>
      </c>
      <c r="D5" s="44">
        <v>106583</v>
      </c>
      <c r="E5" s="44"/>
      <c r="F5" s="44"/>
      <c r="G5" s="44"/>
      <c r="H5" s="44">
        <f>SUM(I5:J5)</f>
        <v>17409</v>
      </c>
      <c r="I5" s="44">
        <v>17409</v>
      </c>
      <c r="J5" s="45"/>
    </row>
    <row r="6" ht="66" customHeight="1" spans="1:10">
      <c r="A6" s="43" t="s">
        <v>700</v>
      </c>
      <c r="B6" s="44">
        <f>C6+H6</f>
        <v>171500</v>
      </c>
      <c r="C6" s="44">
        <f>SUM(D6:G6)</f>
        <v>146100</v>
      </c>
      <c r="D6" s="44">
        <v>146100</v>
      </c>
      <c r="E6" s="44"/>
      <c r="F6" s="44"/>
      <c r="G6" s="44"/>
      <c r="H6" s="44">
        <f>SUM(I6:J6)</f>
        <v>25400</v>
      </c>
      <c r="I6" s="44">
        <v>25400</v>
      </c>
      <c r="J6" s="45"/>
    </row>
    <row r="7" ht="66" customHeight="1" spans="1:10">
      <c r="A7" s="43" t="s">
        <v>701</v>
      </c>
      <c r="B7" s="44">
        <f>C7+H7</f>
        <v>33409</v>
      </c>
      <c r="C7" s="44">
        <f>SUM(D7:F7)</f>
        <v>33409</v>
      </c>
      <c r="D7" s="44">
        <v>33409</v>
      </c>
      <c r="E7" s="44"/>
      <c r="F7" s="44"/>
      <c r="G7" s="44"/>
      <c r="H7" s="44"/>
      <c r="I7" s="44"/>
      <c r="J7" s="45"/>
    </row>
    <row r="8" ht="66" customHeight="1" spans="1:10">
      <c r="A8" s="43" t="s">
        <v>702</v>
      </c>
      <c r="B8" s="44">
        <f>C8+H8</f>
        <v>1896</v>
      </c>
      <c r="C8" s="44">
        <f>SUM(D8:G8)</f>
        <v>1896</v>
      </c>
      <c r="D8" s="44">
        <v>1896</v>
      </c>
      <c r="E8" s="44"/>
      <c r="F8" s="44"/>
      <c r="G8" s="44"/>
      <c r="H8" s="44"/>
      <c r="I8" s="44"/>
      <c r="J8" s="45"/>
    </row>
    <row r="9" ht="66" customHeight="1" spans="1:10">
      <c r="A9" s="43" t="s">
        <v>703</v>
      </c>
      <c r="B9" s="44"/>
      <c r="C9" s="44"/>
      <c r="D9" s="44"/>
      <c r="E9" s="44"/>
      <c r="F9" s="44"/>
      <c r="G9" s="44"/>
      <c r="H9" s="44"/>
      <c r="I9" s="44"/>
      <c r="J9" s="45"/>
    </row>
    <row r="10" ht="66" customHeight="1" spans="1:10">
      <c r="A10" s="43" t="s">
        <v>704</v>
      </c>
      <c r="B10" s="44">
        <f>C10+H10</f>
        <v>155505</v>
      </c>
      <c r="C10" s="44">
        <f>SUM(D10:G10)</f>
        <v>138096</v>
      </c>
      <c r="D10" s="44">
        <f>D5+D7-D8-D9</f>
        <v>138096</v>
      </c>
      <c r="E10" s="44"/>
      <c r="F10" s="44"/>
      <c r="G10" s="44"/>
      <c r="H10" s="44">
        <f>SUM(I10:J10)</f>
        <v>17409</v>
      </c>
      <c r="I10" s="44">
        <f>I7+I5-I8-I9</f>
        <v>17409</v>
      </c>
      <c r="J10" s="45"/>
    </row>
  </sheetData>
  <mergeCells count="6">
    <mergeCell ref="A1:J1"/>
    <mergeCell ref="A2:J2"/>
    <mergeCell ref="C3:G3"/>
    <mergeCell ref="H3:J3"/>
    <mergeCell ref="A3:A4"/>
    <mergeCell ref="B3:B4"/>
  </mergeCells>
  <pageMargins left="0.751388888888889" right="0.751388888888889" top="0.786805555555556" bottom="0.786805555555556" header="0.5" footer="0.5"/>
  <pageSetup paperSize="9" scale="81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G19"/>
  <sheetViews>
    <sheetView showZeros="0" zoomScale="80" zoomScaleNormal="80" workbookViewId="0">
      <selection activeCell="J15" sqref="J15"/>
    </sheetView>
  </sheetViews>
  <sheetFormatPr defaultColWidth="8" defaultRowHeight="12.75" outlineLevelCol="6"/>
  <cols>
    <col min="1" max="1" width="27.3416666666667" style="29" customWidth="1"/>
    <col min="2" max="2" width="13" style="29" customWidth="1"/>
    <col min="3" max="3" width="13.5" style="29" customWidth="1"/>
    <col min="4" max="4" width="11.125" style="29" customWidth="1"/>
    <col min="5" max="5" width="13.375" style="29" customWidth="1"/>
    <col min="6" max="6" width="11.125" style="29" customWidth="1"/>
    <col min="7" max="7" width="14.125" style="30" customWidth="1"/>
    <col min="8" max="16384" width="8" style="30"/>
  </cols>
  <sheetData>
    <row r="1" ht="68" customHeight="1" spans="1:7">
      <c r="A1" s="31" t="s">
        <v>705</v>
      </c>
      <c r="B1" s="31"/>
      <c r="C1" s="31"/>
      <c r="D1" s="31"/>
      <c r="E1" s="31"/>
      <c r="F1" s="31"/>
      <c r="G1" s="32"/>
    </row>
    <row r="2" ht="20" customHeight="1" spans="1:7">
      <c r="A2" s="33"/>
      <c r="B2" s="34"/>
      <c r="C2" s="34"/>
      <c r="D2" s="34"/>
      <c r="E2" s="35" t="s">
        <v>688</v>
      </c>
      <c r="F2" s="36"/>
    </row>
    <row r="3" ht="69" customHeight="1" spans="1:7">
      <c r="A3" s="37" t="s">
        <v>706</v>
      </c>
      <c r="B3" s="37" t="s">
        <v>707</v>
      </c>
      <c r="C3" s="37" t="s">
        <v>708</v>
      </c>
      <c r="D3" s="37" t="s">
        <v>709</v>
      </c>
      <c r="E3" s="37" t="s">
        <v>710</v>
      </c>
      <c r="F3" s="37" t="s">
        <v>711</v>
      </c>
    </row>
    <row r="4" ht="25" customHeight="1" spans="1:7">
      <c r="A4" s="38" t="s">
        <v>712</v>
      </c>
      <c r="B4" s="39">
        <v>17409</v>
      </c>
      <c r="C4" s="39">
        <v>0</v>
      </c>
      <c r="D4" s="39"/>
      <c r="E4" s="39">
        <v>0</v>
      </c>
      <c r="F4" s="39">
        <v>17409</v>
      </c>
    </row>
    <row r="5" ht="34" customHeight="1" spans="1:7">
      <c r="A5" s="40" t="s">
        <v>713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</row>
    <row r="6" ht="25" customHeight="1" spans="1:7">
      <c r="A6" s="40" t="s">
        <v>714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</row>
    <row r="7" ht="25" customHeight="1" spans="1:7">
      <c r="A7" s="40" t="s">
        <v>715</v>
      </c>
      <c r="B7" s="39">
        <v>2009</v>
      </c>
      <c r="C7" s="39">
        <v>0</v>
      </c>
      <c r="D7" s="39"/>
      <c r="E7" s="39">
        <v>0</v>
      </c>
      <c r="F7" s="39">
        <v>2009</v>
      </c>
    </row>
    <row r="8" ht="25" customHeight="1" spans="1:7">
      <c r="A8" s="40" t="s">
        <v>716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</row>
    <row r="9" ht="25" customHeight="1" spans="1:7">
      <c r="A9" s="40" t="s">
        <v>717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</row>
    <row r="10" ht="25" customHeight="1" spans="1:7">
      <c r="A10" s="40" t="s">
        <v>718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</row>
    <row r="11" ht="25" customHeight="1" spans="1:7">
      <c r="A11" s="40" t="s">
        <v>719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</row>
    <row r="12" ht="25" customHeight="1" spans="1:7">
      <c r="A12" s="40" t="s">
        <v>720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</row>
    <row r="13" ht="25" customHeight="1" spans="1:7">
      <c r="A13" s="40" t="s">
        <v>721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</row>
    <row r="14" ht="38" customHeight="1" spans="1:7">
      <c r="A14" s="40" t="s">
        <v>722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</row>
    <row r="15" ht="40" customHeight="1" spans="1:7">
      <c r="A15" s="40" t="s">
        <v>723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</row>
    <row r="16" ht="25" customHeight="1" spans="1:7">
      <c r="A16" s="40" t="s">
        <v>724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</row>
    <row r="17" ht="25" customHeight="1" spans="1:6">
      <c r="A17" s="40" t="s">
        <v>725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</row>
    <row r="18" ht="41" customHeight="1" spans="1:6">
      <c r="A18" s="40" t="s">
        <v>726</v>
      </c>
      <c r="B18" s="39">
        <v>15400</v>
      </c>
      <c r="C18" s="39">
        <v>0</v>
      </c>
      <c r="D18" s="39">
        <v>0</v>
      </c>
      <c r="E18" s="39">
        <v>0</v>
      </c>
      <c r="F18" s="39">
        <v>15400</v>
      </c>
    </row>
    <row r="19" ht="25" customHeight="1" spans="1:6">
      <c r="A19" s="38" t="s">
        <v>727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</row>
  </sheetData>
  <mergeCells count="2">
    <mergeCell ref="A1:F1"/>
    <mergeCell ref="E2:F2"/>
  </mergeCells>
  <pageMargins left="0.751388888888889" right="0.751388888888889" top="0.786805555555556" bottom="0.786805555555556" header="0.5" footer="0.5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2025 年一般公共预算收入预算表</vt:lpstr>
      <vt:lpstr>2025 年一般公共预算支出明细表</vt:lpstr>
      <vt:lpstr>2025 年 一 般 公 共 预 算 支 出 政 府 经 济 </vt:lpstr>
      <vt:lpstr>2025 年一般公共预算基本支出表</vt:lpstr>
      <vt:lpstr>2025 年政府性基金预算收支平衡表</vt:lpstr>
      <vt:lpstr>2025 年国有资本经营预算收支表</vt:lpstr>
      <vt:lpstr>2025 年度共和县社会保险基金收支完成表</vt:lpstr>
      <vt:lpstr>2024 年共和县地方债务余额汇总表</vt:lpstr>
      <vt:lpstr>2024 年共和县地方政府（专项）债务分项目余额汇总表</vt:lpstr>
      <vt:lpstr>2025 年一般公共预算支出“三公”经费预算表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七里香</cp:lastModifiedBy>
  <dcterms:created xsi:type="dcterms:W3CDTF">2026-01-29T02:37:00Z</dcterms:created>
  <dcterms:modified xsi:type="dcterms:W3CDTF">2026-02-27T01:26:05Z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7A6FF03C9A2C45E4BF510E660E8DEF00_11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