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报告附件1 " sheetId="1" r:id="rId1"/>
    <sheet name="报告附件2" sheetId="2" r:id="rId2"/>
    <sheet name="报告附件3" sheetId="3" r:id="rId3"/>
    <sheet name="报告附件4" sheetId="4" r:id="rId4"/>
    <sheet name="报告附件5" sheetId="5" r:id="rId5"/>
  </sheets>
  <definedNames>
    <definedName name="_xlnm._FilterDatabase" localSheetId="0" hidden="1">'报告附件1 '!$A$1:$M$800</definedName>
    <definedName name="_xlnm._FilterDatabase" localSheetId="1" hidden="1">报告附件2!$A$6:$M$217</definedName>
    <definedName name="_xlnm._FilterDatabase" localSheetId="2" hidden="1">报告附件3!$A$7:$M$154</definedName>
    <definedName name="_xlnm._FilterDatabase" localSheetId="3" hidden="1">报告附件4!$A$7:$S$40</definedName>
    <definedName name="_xlnm._FilterDatabase" localSheetId="4" hidden="1">报告附件5!$B$4:$O$26</definedName>
    <definedName name="_xlnm.Print_Titles" localSheetId="3">报告附件4!$3:$7</definedName>
    <definedName name="_xlnm.Print_Titles" localSheetId="2">报告附件3!$3:$7</definedName>
    <definedName name="_xlnm.Print_Titles" localSheetId="0">'报告附件1 '!$2:$6</definedName>
    <definedName name="_xlnm.Print_Titles" localSheetId="1">报告附件2!$2:$6</definedName>
  </definedNames>
  <calcPr calcId="144525"/>
</workbook>
</file>

<file path=xl/sharedStrings.xml><?xml version="1.0" encoding="utf-8"?>
<sst xmlns="http://schemas.openxmlformats.org/spreadsheetml/2006/main" count="6552" uniqueCount="2218">
  <si>
    <t>附件1</t>
  </si>
  <si>
    <t>共和县2025年预算项目支出绩效运行监控跟踪统计表</t>
  </si>
  <si>
    <t>序号</t>
  </si>
  <si>
    <t>项目单位</t>
  </si>
  <si>
    <t>项目名称</t>
  </si>
  <si>
    <t>项目分类</t>
  </si>
  <si>
    <t>预算申请金额（万元）</t>
  </si>
  <si>
    <t>预算执行情况
（万元）</t>
  </si>
  <si>
    <t>预算执行率</t>
  </si>
  <si>
    <t>部门整体支出进度</t>
  </si>
  <si>
    <t>项目实施是否达到业绩值</t>
  </si>
  <si>
    <t>预算执行率低于60%以及项目实施未达到业绩值的原因分析</t>
  </si>
  <si>
    <t>下一步执行情况的评价意见</t>
  </si>
  <si>
    <t>项目实施过程中存在的问题</t>
  </si>
  <si>
    <t>经费类项目</t>
  </si>
  <si>
    <t>非经费类项目</t>
  </si>
  <si>
    <t>共和县文体旅游广播电视局</t>
  </si>
  <si>
    <t>全民健身活动中心免费开放资金</t>
  </si>
  <si>
    <t>√</t>
  </si>
  <si>
    <t>否</t>
  </si>
  <si>
    <t>为保障场馆正常开放，部分健身设备一直未更新。现根据支出情况，对健身器材进行更换。</t>
  </si>
  <si>
    <t>继续执行</t>
  </si>
  <si>
    <t>1.预算执行率低；
2.绩效指标设置有误。时效指标设置为全民健身活动中心免费开放天数≥330天”，绩效指标设置有误；
3.绩效指标未达到业绩值。数量指标中“设备更新种类≥7种”，截至2025年8月31日，未进行采购。</t>
  </si>
  <si>
    <t>大型文体活动</t>
  </si>
  <si>
    <t>是</t>
  </si>
  <si>
    <t>满意度指标无可衡量的佐证资料。</t>
  </si>
  <si>
    <t>射箭场馆免费开放资金</t>
  </si>
  <si>
    <t>工资按月发放，上半年场馆维修，场馆未开放。</t>
  </si>
  <si>
    <t>1.预算执行率低；
2.绩效指标设置有误。时效指标设置为“射箭场馆免费开放天数≥300天”，绩效指标设置有误。</t>
  </si>
  <si>
    <t>图书馆运行维护费</t>
  </si>
  <si>
    <t>全民健身活动经费</t>
  </si>
  <si>
    <t>文化和旅游市场管理</t>
  </si>
  <si>
    <t>截止8月底还未实施，计划9月份制作旅游宣传品。本次支付的为油费。</t>
  </si>
  <si>
    <t>预算执行率低</t>
  </si>
  <si>
    <t>驻村干部生活补助及乡村振兴工作经费</t>
  </si>
  <si>
    <t>驻村人员未及时报账，经费未支出，后续经费中会支出慰问费用。</t>
  </si>
  <si>
    <t>非物质文化工作经费</t>
  </si>
  <si>
    <t>10月评新的非遗传承人，11月份发放2025年非遗传承人补助。</t>
  </si>
  <si>
    <t>文物保护工作经费</t>
  </si>
  <si>
    <t>资金主要用于补充第四次文物普查经费，当年未发生文物需要修缮、文物损毁、违规修复的事件，故还未形成大额支出。</t>
  </si>
  <si>
    <t>第四次文物普查经费</t>
  </si>
  <si>
    <t>2024年社会体育三级指导员培训经费</t>
  </si>
  <si>
    <t>根据11月省体育局下达培训内容进行培训。</t>
  </si>
  <si>
    <t>全国民族团结进步示范单位奖励资金</t>
  </si>
  <si>
    <t>资金主要用于演出《江河父辈》费用，由于剧本修改还未达到要求，演出还未开始。</t>
  </si>
  <si>
    <t>1.预算执行率低；
2.绩效目标未达到业绩值。数量指标设置为“《江河父辈》演出场次≥2场次”，截至2025年8月31日，演出还未开始。</t>
  </si>
  <si>
    <t>2024年省级文化和旅游发展专项引导资金</t>
  </si>
  <si>
    <t>截至2025年8月31日，仅采购了标识标牌，摆渡车、导视导览设备、科普宣传设备还未采购，计划11月份采购。</t>
  </si>
  <si>
    <t>1.预算执行率低；
2.绩效目标未达到业绩值。截至2025年8月31日，仅采购了标识标牌，摆渡车、导视导览设备、科普宣传设备等主要采购物品还未采购。</t>
  </si>
  <si>
    <t>打造共和县江西沟镇莫热村文旅烟火一条街扶持项目</t>
  </si>
  <si>
    <t>根据州政府规划安排，项目今年无法实施。</t>
  </si>
  <si>
    <t>不予执行</t>
  </si>
  <si>
    <t>项目前期申报不严谨。因州政府规划安排，现项目无法实施，年初申报项目时未评估项目实施的可行性，导致预期目标无法实现。</t>
  </si>
  <si>
    <t>省级文化和旅游发展专项引导资金（2023年）</t>
  </si>
  <si>
    <t>未按项目实际实施内容设置绩效目标。数量指标设置为“补助类项目1项”，实际项目主要实施内容为对倒淌河镇游客服务中心室进行装修。</t>
  </si>
  <si>
    <t>2025年旅游发展基金补助地方项目</t>
  </si>
  <si>
    <t>截止8月底还未实施，计划9月份制作旅游宣传品。</t>
  </si>
  <si>
    <t>1.预算执行率低；
2.绩效指标设置有误。例如：数量指标设置为“地方旅游开发补助项目数量1个”，资金下达文件后附绩效目标表中数量指标设置为“宣传品制作数量800份，实际项目实施内容为制作宣传品，绩效指标设置与资金下达文件以及项目实际实施内容不符。
3.绩效指标未达到业绩值。截至2025年8月31日，项目还未实施。</t>
  </si>
  <si>
    <t>青海国际黄河极限挑战赛</t>
  </si>
  <si>
    <t>活动时间为8月17-18日，由于与赛马会活动冲突，资金拨付缓慢，资金9月份支付。</t>
  </si>
  <si>
    <t>1.预算执行率低；
2.绩效目标未达到业绩值。数量指标设置为“赛事举办天数≥2天、参赛专业运动员≥200人”，实际活动举办天数为1天，参赛专业运动员为180人。</t>
  </si>
  <si>
    <t>2024年度财政运行综合绩效考评奖补资金（补充公用经费）</t>
  </si>
  <si>
    <t>补充公用经费使用，截止8月底还未使用，9月份支出网费。</t>
  </si>
  <si>
    <t>公共体育场馆向社会免费或低收费开放</t>
  </si>
  <si>
    <t>因场馆基础设施损坏，上半年对场馆进行维修改造，8月份开馆，仅支付水费、电费、消防维保。</t>
  </si>
  <si>
    <t>1.预算执行率低；
2.绩效指标设置有误。时效指标设置为“公共场馆免费开放时间≥300天”，绩效指标设置有误。</t>
  </si>
  <si>
    <t>中央支持地方公共文化服务体系建设补助资金-大美文艺轻骑兵</t>
  </si>
  <si>
    <t>因下乡演出与县上安排活动时间冲突，截止8月底还未实施</t>
  </si>
  <si>
    <t>文化人才专项经费</t>
  </si>
  <si>
    <t>该项目属于跨年实施，2025年9月开始招人，当年9月至次年8月实施。</t>
  </si>
  <si>
    <t>中央支持地方公共文化服务体系建设补助资金-农村文化建设</t>
  </si>
  <si>
    <t>截至2025年8月31日，无行政村报账。</t>
  </si>
  <si>
    <t>1.预算执行率低；
2.绩效指标未达到业绩值。数量指标设置为“涉及全县行政村数量≥99个”，截至2025年8月31日，无行政村报账。</t>
  </si>
  <si>
    <t>中央集中彩票公益金支持体育事业专项资金</t>
  </si>
  <si>
    <t>举办社区运动会，计划于10月份举办。</t>
  </si>
  <si>
    <t>旅游发展基金补助地方项目</t>
  </si>
  <si>
    <t>绩效目标设置与项目实际实施内容不符。数量指标设置为“旅游宣传次数≥2次”，资金支付用途实际为贷款贴息，指标设置与资金实际支付用途不符。</t>
  </si>
  <si>
    <t>中共共和县委宣传部</t>
  </si>
  <si>
    <t>新时代文明实践中心试点工作</t>
  </si>
  <si>
    <t>活动陆续开展，资金后续支出</t>
  </si>
  <si>
    <t>1.预算执行率低；
2.绩效指标无可靠衡量的佐证资料。数量指标设置为“每个新时代文明实践中心（所、站）全年开展集中性活动数量≥2000次”，经询问，截至8月底已达到业绩值，但未提供相应的佐证资料。</t>
  </si>
  <si>
    <t>户外广告更新维护费</t>
  </si>
  <si>
    <t>根据实际需求进行更换，剩余资金后续按需支出，维修维护计划10月份进行</t>
  </si>
  <si>
    <t>宣传报道经费</t>
  </si>
  <si>
    <t>未进行满意度调查</t>
  </si>
  <si>
    <t>党报党刊赠阅征订款</t>
  </si>
  <si>
    <t>国家互联网新闻中心手机版平台服务费</t>
  </si>
  <si>
    <t>创建精神文明（文明办）</t>
  </si>
  <si>
    <t>五星级文明户示范户奖金</t>
  </si>
  <si>
    <t>2025年新下发文件规定不能进行评比，钱年底上缴</t>
  </si>
  <si>
    <t>创建全国文明城市</t>
  </si>
  <si>
    <t>资金用于宣传及交通标志牌、国旗等城市内设施维修支出，后续按需支出</t>
  </si>
  <si>
    <t>1.预算执行率低；
2.绩效指标未达到业绩值。数量指标设置“开展创城督察次数≥38次”、“开展宣传活动≥5次”，实际未开展督察，宣传活动仅开展了1次。</t>
  </si>
  <si>
    <t>舆情监测服务费</t>
  </si>
  <si>
    <t>中心组学习经费</t>
  </si>
  <si>
    <t>资金主要用于中心组工作时所发生的办公费用，按需支出</t>
  </si>
  <si>
    <t>最美共和人评选活动经费</t>
  </si>
  <si>
    <t>主要用于慰问，一般年底进行慰问，才能形成支出</t>
  </si>
  <si>
    <t>网络安全专项工作经费</t>
  </si>
  <si>
    <t>活动于9月举办</t>
  </si>
  <si>
    <t>驻村干部生活补助</t>
  </si>
  <si>
    <t>文联工作经费</t>
  </si>
  <si>
    <t>宣传部调研经费</t>
  </si>
  <si>
    <t>国防教育经费</t>
  </si>
  <si>
    <t>资金主要用于举办与国防教育有关的活动以及采购一些国防教育所需的物品及办公用品。剩余资金后续支出。</t>
  </si>
  <si>
    <t>1.预算执行率低；
2.绩效指标设置与实际实施内容不符。数量指标设置“建立国防教育基地≥1个”，实际项目实施内容为举办与国防教育有关的活动以及采购一些国防教育所需的物品及办公用品。</t>
  </si>
  <si>
    <t>共和新闻网（青海新闻网子频道）维护费</t>
  </si>
  <si>
    <t>媒体报刊合作费</t>
  </si>
  <si>
    <t>宣传设备日常运行维护费</t>
  </si>
  <si>
    <t>资金用于宣传设备的日常维护维修，截至8月底需维修维护的设备已维护，剩余资金后续按需支出</t>
  </si>
  <si>
    <t>交通标识牌宣传设施</t>
  </si>
  <si>
    <t>青海湖南大街群众文化宣传设施</t>
  </si>
  <si>
    <t>8月初开工，项目正在实施中，已支付部分工程款及二类费用，剩余工程款按实际施工进度支付</t>
  </si>
  <si>
    <t>对外宣传费用</t>
  </si>
  <si>
    <t>截至八月底，还未进行与央视合作，开展专栏，现无法实施，剩余资金计划年底上缴。</t>
  </si>
  <si>
    <t>1.预算执行率低；
2.预期目标无法实现。数量指标中设置了“与央视合作，开展专栏≥1个”，实际无法开展专栏。</t>
  </si>
  <si>
    <t>乡村振兴工作经费</t>
  </si>
  <si>
    <t>中央专项彩票公益金支持乡村学校少年宫资金</t>
  </si>
  <si>
    <t>共和县应急管理局</t>
  </si>
  <si>
    <t>农房保险</t>
  </si>
  <si>
    <t>指标值设置与实际偏差过大。数量指标设置为“保险补助户数≥15000户”，截至8月31日实际已完成保险补助户数19835户，与目标偏差过大。</t>
  </si>
  <si>
    <t>地震预测预报</t>
  </si>
  <si>
    <t>此经费用于支付地震监测点人员工资及地震宣传相关费用。工资每半年支付一次</t>
  </si>
  <si>
    <t>安全生产监督管理</t>
  </si>
  <si>
    <t>合同约定上半年费用9月份支出，下半年费用12月份支出</t>
  </si>
  <si>
    <t>1.预算执行率低；
2.绩效目标未达业绩值，数量指标设置为“完成检查次数≥280次”实际完成检查次数103次；
3.自行跟踪与实际实施不符，数量指标设置为“完成检查次数≥280次”监控表阶段完成值填写为“200次”，实际仅完成103次。</t>
  </si>
  <si>
    <t>安全生产举报奖励资金</t>
  </si>
  <si>
    <t>根据实际举报次数及事件进行奖励，本年无重大安全事故举报。</t>
  </si>
  <si>
    <t>指标值设置与实际偏差过大。数量指标设置为“举报次数≥5次”，截至8月31日实际已完成举报次数11次，资金仅使用22.8%，与目标偏差过大。</t>
  </si>
  <si>
    <t>该项目实行报销制，仅报销上半年办公费，主要支出用于冬季取暖费。</t>
  </si>
  <si>
    <t>乡村振兴驻村人员生活补助</t>
  </si>
  <si>
    <t>综合行政执法购置服装专项资金</t>
  </si>
  <si>
    <t>2名新入职执法人员8月份到岗，1名10月份到岗，8月到岗人员服装正在定制款项未支付，10月份到岗人员到岗后定制。</t>
  </si>
  <si>
    <t>应急演练经费</t>
  </si>
  <si>
    <t>森林草原防火</t>
  </si>
  <si>
    <t>森林草原防火期9月15日开始，无法支付差旅费及相关临聘人员工资，演练期在防火期开始之后。</t>
  </si>
  <si>
    <t>1.自行跟踪与实际实施不符；数量指标设置为“演练次数≥1次”，监控表阶段完成值填列“1次”防火期在9月15日之后，演练在防火期之后，演练还未进行。</t>
  </si>
  <si>
    <t>灾害风险防治</t>
  </si>
  <si>
    <t>主要按月为临聘人员发放工资和购买宣传品，宣传品正在制作，款项未支付；按照合同约定为宣传员每半年支付一次工资。</t>
  </si>
  <si>
    <t>防汛抗旱</t>
  </si>
  <si>
    <t>地方自然灾害生活补助</t>
  </si>
  <si>
    <t>上半年采购物资还未发放完，灾情正在统计中，根据灾情汇总后统一发放，故下半年还未采购。</t>
  </si>
  <si>
    <t>共和县突发事件应急预案修编费</t>
  </si>
  <si>
    <t>该项目已委托第三方进行预案修编，已签订合同，并按合同约定支付40%预付款，剩余款项待验收后支付，预案正在等待专家评审。</t>
  </si>
  <si>
    <t>防汛抢险应急物资采购</t>
  </si>
  <si>
    <t>省级救灾物资代储费</t>
  </si>
  <si>
    <t>该项目支付储备库管理员工资，按照合同分两次支付工资，第一次已支付，第二次12月份支付。</t>
  </si>
  <si>
    <t>省级安全生产及应急管理专项资金（农房保险）</t>
  </si>
  <si>
    <t>指标值设置与实际偏差过大。数量指标设置为“保险补助户数≥15000户”，截至8月31日实际已完成保险补助户数19835户，与目标偏差过大</t>
  </si>
  <si>
    <t>共和县2024年度乡镇及县直各部门党政领导班子考核奖金</t>
  </si>
  <si>
    <t>此经费于5月底下达，单位将此项经费预留部分，预备残保金支付及年底订制报刊时支付，剩余支付聘用人员工资。</t>
  </si>
  <si>
    <t>1.预算执行率低；
2.指标值设置与项目实际实施内容不符，经济效益指标设置为“确保资金使用率≥98%”该项目不产生经济效益；数量指标设置为“奖金额度20000元”实际主要用于残保金支付及年底报刊订制。</t>
  </si>
  <si>
    <t>地方自然灾害生活补助抚慰金1</t>
  </si>
  <si>
    <t>主要为两名遇难人抚慰金，因遇难人员家属无法取得联系，抚慰金暂支出，还在联系。</t>
  </si>
  <si>
    <t>共和县退役军人事务局</t>
  </si>
  <si>
    <t>优抚对象补助经费</t>
  </si>
  <si>
    <t>优抚对象医疗补助经费</t>
  </si>
  <si>
    <t>年初该项目符合政策的人数为2人，其中1名优抚对象于1月份户口转到西宁，符合政策只有1人，且无门诊报销支出。</t>
  </si>
  <si>
    <t>1.预算执行率较低；
2.绩效目标未达标，数量指标设置为“符合政策的优抚对象人数≥2人”，实际人数为1人，1名优抚对象于1月份户口转到西宁。</t>
  </si>
  <si>
    <t>自主择业军转干部退役金</t>
  </si>
  <si>
    <t>军队复员干部生活补助</t>
  </si>
  <si>
    <t>军队移交政府离退休人员安置</t>
  </si>
  <si>
    <t>退役士兵移交安置费</t>
  </si>
  <si>
    <t>2025年退役安置补助经费军队移交政府的离退休干部管理机构</t>
  </si>
  <si>
    <t>该经费用于退役安置补助经费军队移交政府的离退休干部管理机构办公经费以及临聘人员工资，办公经费按照实际情况支出，临聘人员工资逐月发放。该资金中央直接下达，剩余资金结转至下年继续使用。</t>
  </si>
  <si>
    <t>预算执行率较低</t>
  </si>
  <si>
    <t>义务兵家庭优待金</t>
  </si>
  <si>
    <t>该经费用于发放义务兵（含预备消防员）的家庭优待金，标准为2万元/户，于春季、秋季各发放1万元，按实际义务兵和消防员数量发放。</t>
  </si>
  <si>
    <t>自主择业军转干部住房补贴</t>
  </si>
  <si>
    <t>年度指标65人，2025年3月去世一名军转干部，人数减少1人，经费暂未到位，到位后一次性发放</t>
  </si>
  <si>
    <t>1.预算执行率较低；
2.绩效目标未达标，数量指标设置为“自主择业军转干部人数＝65人”，实际人数为64人，1名军转干部3月份去世。</t>
  </si>
  <si>
    <t>退役士兵补缴医疗保险</t>
  </si>
  <si>
    <t>逐月领取退役金退役军人医疗保险</t>
  </si>
  <si>
    <t>年初预算1人，逐月缴纳。</t>
  </si>
  <si>
    <t>自主择业军转干部医疗保险</t>
  </si>
  <si>
    <t>年度指标65人，2025年3月去世一名军转干部，人数减少1人，实际按64人逐月缴纳。</t>
  </si>
  <si>
    <t>绩效目标未达标，数量指标设置为“自主择业军转干部人数＝65人”，实际人数为64人，1名军转干部3月份去世。</t>
  </si>
  <si>
    <t>自主择业军转干部取暖费</t>
  </si>
  <si>
    <t>年度指标65人，2025年3月去世一名军转干部，人数减少1人，该经费于9月后一次性发放</t>
  </si>
  <si>
    <t>自主就业退役士兵教育技能及适应性培训费</t>
  </si>
  <si>
    <t>该经费用于报销退役士兵技能培训费用，以及适应性培训费用支出，截至评价日已有18人取得相关证书，已完成16人适应性培训。省级资金暂未到位，到位后支出。</t>
  </si>
  <si>
    <t>烈士陵园管理维护费</t>
  </si>
  <si>
    <t>该经费用于与第三方签订合同维护园区设施环境，园区内5千元以上的维修支出、烈士迁墓费用等。合同费按季度支出，已支出两个季度，其余按实际情况支出。</t>
  </si>
  <si>
    <t>自行监控工作不到位，实际维护情况验收次数（2次）与监控表阶段完成值（3次）不符。</t>
  </si>
  <si>
    <t>自主就业退役士兵一次性经济补助金</t>
  </si>
  <si>
    <t>省级资金暂未到位，到位后一次性支出。</t>
  </si>
  <si>
    <t>拥军优属</t>
  </si>
  <si>
    <t>该经费用于双节和八一节慰问生活困难退役军人和重点优抚对象，已完成八一节和上半年优抚对象慰问，剩余资金用于双节慰问和下半年重点优抚对象。</t>
  </si>
  <si>
    <t>无军籍职工生活补助及取暖费</t>
  </si>
  <si>
    <t>该经费用于发放无军籍职工生活费及取暖费，生活费补助标准涉密，逐月发放，取暖费为4133元于9月发放。</t>
  </si>
  <si>
    <t>军休干部及无军籍职工医疗保险</t>
  </si>
  <si>
    <t>截至评价日，驻村人员暂未报销乡村振兴公用经费。</t>
  </si>
  <si>
    <t>该经费用于驻村干部生活补助，已支付1-6月份生活补助，后续按月正常支付。</t>
  </si>
  <si>
    <t>优抚对象疗养费</t>
  </si>
  <si>
    <t>年度预算重点优抚对象人数≥30人”，本年度自愿参加报名人数只有12人；疗养活动于9月举行，该经费于10月开始支出。</t>
  </si>
  <si>
    <t>绩效目标未达标，数量指标设置为“重点优抚对象人数≥30人”，本年度自愿参加报名人数只有12人。</t>
  </si>
  <si>
    <t>企业军转干部解困资金</t>
  </si>
  <si>
    <t>该项目为今年新下达项目，待补助标准下达后支付。</t>
  </si>
  <si>
    <t>逐月领取退役金退役军人退役金（上级专项）</t>
  </si>
  <si>
    <t>共和县民政局</t>
  </si>
  <si>
    <t>2024年福利彩票公益金（未成年人救助保护中心能力提升项目）-省级资金</t>
  </si>
  <si>
    <t>含质保金及结决算费用，待质保期到期结决算完成后进行支付</t>
  </si>
  <si>
    <t>1.预算执行率低2.未开展满意度调查</t>
  </si>
  <si>
    <t>中央彩票公益金支持居家和社区基本养老服务项目</t>
  </si>
  <si>
    <t>家庭养老床位建设与老年助餐补贴已完成，老年人居家养老服务能力提升，第三方机构满一年进行绩效评估，绩效评估后支付。</t>
  </si>
  <si>
    <t>指标设置不全面，数量指标设置为“家庭养老床位建设≤80万元”实际为床位建设160个，使用资金80万元，农村互助幸福苑助餐补贴13.05万，共计9个助餐点。老年人居家养老服务能力提升159.74，821人。</t>
  </si>
  <si>
    <t>共和县铁盖乡、石乃亥镇乡镇综合养老服务中心项目</t>
  </si>
  <si>
    <t>项目于7月9日开工，截至目前还在收尾阶段，暂未竣工</t>
  </si>
  <si>
    <t>预算执行率较低；项目进度缓慢。</t>
  </si>
  <si>
    <t>下达2024年中央集中专项彩票公益金支持社会福利事业资金（第二批）预算的通知）</t>
  </si>
  <si>
    <t>项目于7月9日开工，截至八月底还在施工中，资金支付按实际施工进度进行支付。</t>
  </si>
  <si>
    <t>1.预算执行率低；2.指标设置与实际实施内容不符。数量指标设置为“居家和社区养老服务人次数≥2600人次”，与批复的项目实施内容不符。</t>
  </si>
  <si>
    <t>提前下达2024年困难群众救助补助资金</t>
  </si>
  <si>
    <t>困难群众救助补助资金（临时救助）</t>
  </si>
  <si>
    <t>临时救助按实际需救助人数救助，个人写申请乡镇审核，5000元以下乡镇救助，5000元以上民政救助。截至8月底，个人申请较少。</t>
  </si>
  <si>
    <t>1.预算执行率低，2.指标值偏差过大，数量指标设置为“临时救助补助人次≥2039人次”实际临时救助368人。</t>
  </si>
  <si>
    <t>困难群众救助补助资金（农村特困供养金）</t>
  </si>
  <si>
    <t>困难群众救助补助资金（流浪乞讨）</t>
  </si>
  <si>
    <t>该项目资金主要用于流浪乞讨人员衣食住行及第三方机构服务费，现已支付1-2季度服务费，流浪乞讨人员衣食住行及医发生较少。</t>
  </si>
  <si>
    <t>1.绩效目标未达标，数量指标设置为“完成救助人数≥32人”，实际救助16人，目标未达标。2.指标值设置不全面，数量指标设置为“完成救助人数≥32人”实际还聘请第三方机构进行巡逻，支付第三方机构22.36万元。3.自行监控与实际不符，数量指标设置为“完成救助人数≥32人”，监控表阶段完成值“完成救助人数≥32人”实际救助16人。</t>
  </si>
  <si>
    <t>严重精神病监护费</t>
  </si>
  <si>
    <t>该项目资金为严重精神病监护人监护费，省民政厅要求监护费一年一次性发放，</t>
  </si>
  <si>
    <t>1.费用跨年度发放，本年度发放上年度9-12月严重精神病监护人监护费。2.指标设置无依据，数量指标设置为“严重精神病障碍患者人数≥70人”实际严重精神病障碍患者人数上年及本年均为51人。3.自行监控进度与实际不符。数量指标设置为“严重精神病障碍患者人数≥70人”，自行监控进度为70人，实际人数为51人。</t>
  </si>
  <si>
    <t>共和县“爱老幸福食堂”试点工作经费</t>
  </si>
  <si>
    <t>4月签订合同，按实际用餐人数补助，补助从四月开始补助。</t>
  </si>
  <si>
    <t>精简退职生活费</t>
  </si>
  <si>
    <t>该经费用于发放早年因种种原因按相关政策退职人员的生活补助，共计10人，其中一人于6月去世，补助按月进行发放。</t>
  </si>
  <si>
    <t>老龄委经费</t>
  </si>
  <si>
    <t>主要用于重阳节举办活动，进行慰问，活动结束后进行支付</t>
  </si>
  <si>
    <t>两老生活费</t>
  </si>
  <si>
    <t>该补助于每年11月发放</t>
  </si>
  <si>
    <t>共和县社会福利服务中心资金</t>
  </si>
  <si>
    <t>该经费为共和县社会福利中心运转经费，根据实际情况支出</t>
  </si>
  <si>
    <t>行政区划经费</t>
  </si>
  <si>
    <t>主要用于勘测人员的差旅费及公务用车燃油费以及勘测办公用品，按实际情况支出</t>
  </si>
  <si>
    <t>1.预算执行率低
2.绩效目标未达到业绩值。数量指标“购买设备≥1个”实际未购买设备。</t>
  </si>
  <si>
    <t>婚姻登记经费</t>
  </si>
  <si>
    <t>该经费按实际情况进行支出</t>
  </si>
  <si>
    <t>其他定期定量</t>
  </si>
  <si>
    <t>该经费对1位军人家属进行补助，按照150元/月的标准发放，补助对象于4月去世，去世后暂停发放，剩余资金年底上缴财政。</t>
  </si>
  <si>
    <t>核对中心经费</t>
  </si>
  <si>
    <t>主要用于日常办公经费、差旅费、入户费等费用，入户核对全县低收入家庭财产基本情况</t>
  </si>
  <si>
    <t>1.预算执行率低，2.指标值偏差过大，数量指标设置为“入户核对人数≥300户”实际入户8614户，社会效益设置为“救助补助人数≥1000人，实际人数已达1万人以上。3.自行监控与实际不符，数量指标设置为“入户核对人数≥300户”监控表阶段完成值为“入户核对人数≥300户”实际入户核对人数8614户。社会效益设置为“救助补助人数≥1000人”监控表阶段完成值为“救助补助人数≥1000人”实际人数已达1万人以上。</t>
  </si>
  <si>
    <t>收养评估经费</t>
  </si>
  <si>
    <t>三代以内同辈旁系血亲关系收养，有需求收养的进行申请，民政局委托第三方进行收养能力评估，进行协议收养，本年度仅2例，每一例给第三方支付4000元。</t>
  </si>
  <si>
    <t>1.预算执行率低，2.指标值偏差过大，数量指标设置为“收养评估机构≥3个”实际收养评估机构个。</t>
  </si>
  <si>
    <t>乡村振兴驻村干部生活补助</t>
  </si>
  <si>
    <t>截至8月底支付1-6月2人的生活补助合计天数为235天，由于驻村人员未及时报账，7、8月补助暂未支出。</t>
  </si>
  <si>
    <t>资金主要用于为驻村人员采购办公用品，后续按需支出</t>
  </si>
  <si>
    <t>1.预算执行率低；2.绩效目标未达到业绩值。数量指标设置“采购次数≥2次”，截至8月底还未开始采购。</t>
  </si>
  <si>
    <t>老年人自理能力评估服务费</t>
  </si>
  <si>
    <t>2024年评估工作于2024年10月份完成，本年度评估满一年后再次执行，计划于10月份进行。</t>
  </si>
  <si>
    <t>指标值设置与实际偏差过大，数量指标设置为“第三方评估机构≥3个”实际第三方评估机构仅1个。</t>
  </si>
  <si>
    <t>共和县村“两委”成员“三险一金”代缴资金</t>
  </si>
  <si>
    <t>该项目由财政要求移交至社工部实施</t>
  </si>
  <si>
    <t>香卡壹号日间照料中心房屋购置</t>
  </si>
  <si>
    <t>未成年人保护中心房屋购置</t>
  </si>
  <si>
    <t>黄河路社区房屋购置-1100万元</t>
  </si>
  <si>
    <t>塘格木敬老院消防设施（结转）</t>
  </si>
  <si>
    <t>由于施工方未开票，该经费暂未支出。</t>
  </si>
  <si>
    <t>预算执行率底</t>
  </si>
  <si>
    <t>黄河路社区及日间照料中心、政和日间照料中心、未成年人保护中心房屋契税等费用</t>
  </si>
  <si>
    <t>由于房屋属于两个开发商，支付契税时分开缴纳，黄河路社区及日间照料中心手续办理缓慢，截至8月底暂未缴纳。</t>
  </si>
  <si>
    <t>共和县日间照料中心经费</t>
  </si>
  <si>
    <t>该项目资金主要用于水电暖等费用支出，水电按月支出，暖气费年于底支出。目前运营的日间照料中心仅3个。</t>
  </si>
  <si>
    <t>惠民殡葬补贴资金</t>
  </si>
  <si>
    <t>按实际情况进行补贴</t>
  </si>
  <si>
    <t>遗属及遗属生活费</t>
  </si>
  <si>
    <t>共和县养老养生示范基地建设项目缺口资金</t>
  </si>
  <si>
    <t>提前下达2025年福利彩票公益金（海南州共和县殡仪馆项目）</t>
  </si>
  <si>
    <t>批复于9.17号下达，项目于11.7开工</t>
  </si>
  <si>
    <t>1.预算执行率较低；2.绩效目标未达到业绩值。因项目进度缓慢。截至八月底，项目还未开工。</t>
  </si>
  <si>
    <t>提前下达困难群众补助资金（社会经办服务费）</t>
  </si>
  <si>
    <t>该项目资金从困难群众中央资金6067万元中分配出172.90用于社会经办服务费，州民政口头通知，不允许社会经办服务费从困难群众资金中分配。支出69.37万元，后期退回。</t>
  </si>
  <si>
    <t>项目预期目标无法实现。因前期项目申报不严谨，该项目资金不应从困难群众补助资金中分配。</t>
  </si>
  <si>
    <t>提前下达2025年中央集中专项彩票公益金194万元（共和县孤儿助学）</t>
  </si>
  <si>
    <t>该项目资金按季度发放，上大学孤儿每人每季度2500元，仅发放1季度助学款。</t>
  </si>
  <si>
    <t>提前下达2025年中央集中彩票公益金194万元（共和县明天计划）</t>
  </si>
  <si>
    <t>每年10月份进行孤儿体检，每两年一次，款项暂未支出。</t>
  </si>
  <si>
    <t>提前下达2025年中央集中彩票公益金194万元（共和县敬老院维修改造能力提升项目）</t>
  </si>
  <si>
    <t>该项目由于前期审批流程缓慢，于8.28开工，暂未支出</t>
  </si>
  <si>
    <t>1.未按项目实施内容设置绩效指标2.预算执行率较低3.项目进度缓慢</t>
  </si>
  <si>
    <t>提前下达2025年中央集中彩票公益金194万元（共和县精神障碍社区康复服务项目）</t>
  </si>
  <si>
    <t>项目于8月22日签订合同，于九月支付预付款，后续按实际进度支付</t>
  </si>
  <si>
    <t>1.预算执行率低；2.绩效指标未达到业绩值。数量指标设置为“共和县精神障碍社区康复服务类型≥4类”，实际服务八月底才刚开始，项。</t>
  </si>
  <si>
    <t>提前下达2025年中央集中彩票公益金194万元（未成年人保护中心能力提升项目）</t>
  </si>
  <si>
    <t>根据省厅文件要求，该资金调剂至海南州共和县塘格木镇乡镇综合养老服务中心项目</t>
  </si>
  <si>
    <t>退休和在职病故费</t>
  </si>
  <si>
    <t>民政专项资金监管工作系统运行保障经费</t>
  </si>
  <si>
    <t>1.社会效益“一卡通临时救助发放人数≥1517人”实际人数为1032人。</t>
  </si>
  <si>
    <t>惠民殡葬运转经费</t>
  </si>
  <si>
    <t>江西沟镇搬迁申报论证评估系列研究课题专项经费</t>
  </si>
  <si>
    <t>共和县龙羊峡镇人民政府</t>
  </si>
  <si>
    <t>人大经费</t>
  </si>
  <si>
    <t xml:space="preserve">55.93%
</t>
  </si>
  <si>
    <t>人代会分上下半年分别召开，上半年于4月份召开，下半年计划11月份召开人代会，计划采购人代会场地用品，正在考察还未产生支出。</t>
  </si>
  <si>
    <t>乡镇关工委经费</t>
  </si>
  <si>
    <t>1.数量指标指标值偏差过大，数量指标指标值设置为“慰问人数≥5人”，实际慰问21；
2.监控表阶段完成值与实际不符，项目监控表填列阶段完成值为5人，实际慰问21人；
3.满意度未调查。</t>
  </si>
  <si>
    <t>廉政食堂经费</t>
  </si>
  <si>
    <t>廉政食堂经费按月产生次月支出，并预留832平台采购份额，计划于11月份采购牛羊肉。</t>
  </si>
  <si>
    <t>纪检工作经费</t>
  </si>
  <si>
    <t>民政经费（政务服务工作经费）</t>
  </si>
  <si>
    <t>民政事务服务大厅改造还未验收，计划9月底完成验收后支付资金</t>
  </si>
  <si>
    <t>人武经费</t>
  </si>
  <si>
    <t>镇武装部联合县武装部打造标准化装备库，项目未完工验收，计划10月验收，11月支付资金</t>
  </si>
  <si>
    <t>土地治理</t>
  </si>
  <si>
    <t>主要用于土地治理办公室日常经费，土地治理工作下半年开展，该经费年底支出。</t>
  </si>
  <si>
    <t>团员之家活动经费</t>
  </si>
  <si>
    <t>乡镇政协联络员办公经费</t>
  </si>
  <si>
    <t>主要用于政协办公室日常经费，该部门未报销。</t>
  </si>
  <si>
    <t>综治维稳经费</t>
  </si>
  <si>
    <t>主要用于综治办办公费及活动经费，前期主要用于活动支出经费金额较小。</t>
  </si>
  <si>
    <t>1.预算执行率低；
2.数量指标设置偏差过大，数量指标指标值设置为“综治维稳活动次数≥2次”，实际活动次数为8次。</t>
  </si>
  <si>
    <t>有事好商量政协工作经费</t>
  </si>
  <si>
    <t>妇联经费</t>
  </si>
  <si>
    <t>指标值设置与项目实际实施内容不符，数量指标指标值设置为“每年妇代会召开次数≥1次”本年度妇代会未召开，也无召开计划。</t>
  </si>
  <si>
    <t>村级公用经费</t>
  </si>
  <si>
    <t>主要用于13个村公用经费，各村均存在经费未进行及时报销，正在催促报销。</t>
  </si>
  <si>
    <t>计划生育协会工作经费</t>
  </si>
  <si>
    <t>主要用于计划生育协会办公经费以及购买日常用品，按季度报销，报销滞后。</t>
  </si>
  <si>
    <t>创卫工作经费</t>
  </si>
  <si>
    <t>主要用于13个村、2个社区环境卫生整治办公用品以及日常办公经费。按季度报销，报销滞后。</t>
  </si>
  <si>
    <t>维修及设备更新</t>
  </si>
  <si>
    <t>主要用于镇区设施设备维修更新，截至2025年8月31日护栏维修1次，验收合格。计划9月维修城管车辆。</t>
  </si>
  <si>
    <t>村级党建经费</t>
  </si>
  <si>
    <t>主要用于13村级党建经费，德胜村、瓦里关村、黄河村、查那村经费未进行报销，正在催促报销。</t>
  </si>
  <si>
    <t>乡镇图书馆、文化馆（站）免费开放专项资金</t>
  </si>
  <si>
    <t>主要用于文化活动支出，计划用于首届村BA篮球赛支出，时间尚未确定。</t>
  </si>
  <si>
    <t>1.预算执行率低；
2.绩效目标监控表阶段完成值填列与实际不符，数量指标指标值设置为“免费开放天数≥300天，阶段完成值填列300天，实际截至2025年8月31日仅开放173天；
3.年初设定数量指标无法完成。数量指标指标值设置为“免费开放天数≥300天，2025年工作日仅248天。</t>
  </si>
  <si>
    <t>乡镇路长制工作经费</t>
  </si>
  <si>
    <t>主要用于路长制办公室工作经费，计划冬季采购巡护用具。</t>
  </si>
  <si>
    <t>乡镇新时代文明实践所工作经费</t>
  </si>
  <si>
    <t>主要用于乡镇开展新时代文明实践活动，上半年于端午节开展活动，下半年计划用于重阳节、国庆节开展活动。</t>
  </si>
  <si>
    <t>村级新时代文明实践站工作经费</t>
  </si>
  <si>
    <t>主要用于13个村新时代文明实践站经费，各村均存在经费未进行及时报销，正在催促报销。</t>
  </si>
  <si>
    <t>社区新时代文明实践站工作经费</t>
  </si>
  <si>
    <t>主要用于社区开展新时代文明实践活动，经费未进行及时报销，正在催促报销。</t>
  </si>
  <si>
    <t>居监会工资</t>
  </si>
  <si>
    <t>主要用于居监会主任工资，分上下半年分别发放；上半年6月份已发放完成，下半年12月份发放。</t>
  </si>
  <si>
    <t>村监会工作经费</t>
  </si>
  <si>
    <t>主要用于13村监会经费，麻尼磨台村、克才村，次汗土亥村、德胜村、瓦里关村、黄河村、查那村经费未进行报销，正在催促报销。</t>
  </si>
  <si>
    <t>社长工资</t>
  </si>
  <si>
    <t>主要用于社长工资，分上下半年分别发放；上半年6月份已发放完成，下半年12月份发放。</t>
  </si>
  <si>
    <t>乡村振兴驻村工作的经费</t>
  </si>
  <si>
    <t>主要用于乡村振兴驻村工作经费，驻村人员未及时报销。</t>
  </si>
  <si>
    <t>驻村干部联村指导员生活补助</t>
  </si>
  <si>
    <t>主要用于驻村干部联村指导员生活补助，驻村人员补助本月出勤次月报销，部分驻村人员未及时报销。</t>
  </si>
  <si>
    <t>退役军人服务站工作经费</t>
  </si>
  <si>
    <t>主要用于退役军人服务站日常经费，是镇武装部联合县武装部打造标准化装备库的一部分，项目未完工验收，计划10月验收，11月支付资金。</t>
  </si>
  <si>
    <t>2025年省农村公路日常养护资金</t>
  </si>
  <si>
    <t>主要用于农村公路养护，主要用于汛期损坏村级道路维修，汛期7-9月，主要维修于10月以后开展。</t>
  </si>
  <si>
    <t>基层残疾人专职委员经费（乡镇）</t>
  </si>
  <si>
    <t>主要用于残疾人保障金支出，计划11月份缴纳。</t>
  </si>
  <si>
    <t>基层残疾人专职委员经费（社区）</t>
  </si>
  <si>
    <t>主要用于两个社区残疾人专职委员经费，一社区未进行报销。</t>
  </si>
  <si>
    <t>基层残疾人专职委员经费（村级）</t>
  </si>
  <si>
    <t>主要用于13个村基层残疾人专职委员工资，各村均存在经费未进行及时报销，正在催促报销。</t>
  </si>
  <si>
    <t>计划生育家庭（独生子女、双女户）参合金</t>
  </si>
  <si>
    <t>2024年度财政运行绩效考评奖补资金（补充公用经费）</t>
  </si>
  <si>
    <t>维稳专项资金</t>
  </si>
  <si>
    <t>该经费与综治维稳经费配合使用，先使用综治维稳经费支出，一部分用于预留冬春维稳经费，该项目资金未支出。</t>
  </si>
  <si>
    <t>大学生到村任职工资</t>
  </si>
  <si>
    <t>2024年至2025年计划生育一次性补贴（二胎、三胎）</t>
  </si>
  <si>
    <t>该项目资金与育儿补贴重复，8月底卫健通知，该项目资金于年底收回，不予发放。</t>
  </si>
  <si>
    <t>龙羊峡镇干部职工宿舍楼暖气维修改造经费</t>
  </si>
  <si>
    <t>“残疾人之家”运转经费</t>
  </si>
  <si>
    <t>村（社区）残疾人协会工作经费</t>
  </si>
  <si>
    <t>主要用于13个村，2个社区残疾人协会工作经费，各村（社区）均存在经费未进行及时报销，正在催促报销。</t>
  </si>
  <si>
    <t>村级关工委经费</t>
  </si>
  <si>
    <t>主要用于13村关心下一代慰问支出，次汉土亥村、龙才村、瓦里关村、查那村经费未进行报销，正在催促报销。</t>
  </si>
  <si>
    <t>集镇（乡）维护费用</t>
  </si>
  <si>
    <t>村“两委”负责人及成员年度报酬</t>
  </si>
  <si>
    <t>村两委干部报酬月工资分为工资及绩效考核奖，工资次月发放，绩效考核奖年底发放。故支出未达标。</t>
  </si>
  <si>
    <t>村残协专职委员报酬</t>
  </si>
  <si>
    <t>主要用于村残协专职委员报酬，分上下半年分别发放；上半年6月份已发放完成，下半年12月份发放。</t>
  </si>
  <si>
    <t>二社区公用经费</t>
  </si>
  <si>
    <t>主要用于二社区公用经费，该社区未及时报销。</t>
  </si>
  <si>
    <t>一社区公用经费</t>
  </si>
  <si>
    <t>居监会工作经费</t>
  </si>
  <si>
    <t>主要用于居监会工作经费，一个社区未及时报销。</t>
  </si>
  <si>
    <t>社区办公取暖经费</t>
  </si>
  <si>
    <t>该项目资金主要用于冬季社区办公取暖，该资金冬季支出。</t>
  </si>
  <si>
    <t>社区党建经费</t>
  </si>
  <si>
    <t>主要用于社区党建工作经费，一个社区未及时报销。</t>
  </si>
  <si>
    <t>全省民族团结进步示范乡镇奖励资金</t>
  </si>
  <si>
    <t>主要用于基础设施维修改造，环境卫生整治等，龙羊新村党校基础设施维修改造正在询价。</t>
  </si>
  <si>
    <t>乡镇党校经费</t>
  </si>
  <si>
    <t>该项目县委组织部统筹支出，根据中央八项规定培训全部停止。</t>
  </si>
  <si>
    <t>1.预算执行率低，
2.未达业绩值</t>
  </si>
  <si>
    <t>龙羊峡镇干部职工宿舍楼安全隐患整治经费</t>
  </si>
  <si>
    <t>2025年临时救助备用金</t>
  </si>
  <si>
    <t>只有遇到困难需要临时救助，通过程序合法认定，才给予救助，目前申请人数较少。</t>
  </si>
  <si>
    <t>该项目资金下达较晚，主要用于补充公用经费，公用经费使用完之后才使用本项目资金。</t>
  </si>
  <si>
    <t>龙羊峡镇生活垃圾填埋场运行经费</t>
  </si>
  <si>
    <t>龙羊峡镇生活垃圾填埋场被检查，环保测评不通过，正在进行整改，暂停运营。</t>
  </si>
  <si>
    <t>1.阶段完成值与实际不符，监控表阶段完成值数量指标指标值设置为“垃圾填埋次数≥150次”，质量指标指标值设置为“验收合格标准合格”，社会效益指标指标值设置为“提供劳动岗位≥1个，垃圾填埋场服务覆盖镇区率≥90%”实际该垃圾填埋场未运营，所有指标均未实现。</t>
  </si>
  <si>
    <t>共和县交通运输局</t>
  </si>
  <si>
    <t>路长制工作经费</t>
  </si>
  <si>
    <t>城乡公交补助</t>
  </si>
  <si>
    <t>1.自行监控工作不到位：满意度无佐证资料</t>
  </si>
  <si>
    <t>免费公交卡办理资金</t>
  </si>
  <si>
    <t>1.自行监控工作不到位：满意度无佐证资料；
2.绩效目标指标值设置与实际值设置偏差过大。数量指标设置为“补助人员刷卡人次≥40万次”，实际完成值为“94万次”。</t>
  </si>
  <si>
    <t>治超经费</t>
  </si>
  <si>
    <t>截止8月底完成15次治超查处，宣传、培训集中在下半年实施，还未实施。</t>
  </si>
  <si>
    <t>邮政快递业安全监管经费</t>
  </si>
  <si>
    <t>截止8月底项目正在实施中，检查工作经费陆续支出。</t>
  </si>
  <si>
    <t>共和县倒淌河镇哈乙亥村、甲乙村农村公路等四个建设项目</t>
  </si>
  <si>
    <t>该资金用于4个项目二类费用及尾款，主要用于2个项目尾款，截至8月底，一个项目刚完工，一个项目还未完工，故尾款还未支付。</t>
  </si>
  <si>
    <t>共和县倒淌河镇黑科村小桥建设项目</t>
  </si>
  <si>
    <t>待工程量审核完成后支付后续资金</t>
  </si>
  <si>
    <t>1.预算执行率低；
2.自行监控工作不到位：满意度指标无可衡量的佐证资料。</t>
  </si>
  <si>
    <t>2021年共和县沙珠玉乡耐海塔村乡村振兴示范道路以工代赈项目前期费</t>
  </si>
  <si>
    <t>共和县乔夫旦村公路连接公路工程</t>
  </si>
  <si>
    <t>共和县莫合村通村硬化道路工程</t>
  </si>
  <si>
    <t>2024年共和县汛期农村公路水毁灾害应急养护保通工程</t>
  </si>
  <si>
    <t>绩效指标值设置与实际不符。数量指标设置为“应急保通里程≥15公里”，实际实施内容为各乡镇桥梁、涵洞、公路修复，修复公路里程远远大于15公里。</t>
  </si>
  <si>
    <t>共和县黑马河镇加隆村二社公路等建设项目违法占用草原处罚费用</t>
  </si>
  <si>
    <t>已发生违法占用行为罚款已缴纳，剩余资金因还未发生违法占用行为未支付。</t>
  </si>
  <si>
    <t>地养国省道养护工程/2025年农村公路养护工程县级配套资金</t>
  </si>
  <si>
    <t>项目正在施工中，按合同约定仅支付工程预付款，剩余资金按合同约定施工进度支付。</t>
  </si>
  <si>
    <t>1.预算执行率低；
2.指标值设置与实际实施内容不符。数量指标设置为“养护里程≥5公里”，实际实施内容为修复处治地养国道35公里。</t>
  </si>
  <si>
    <t>农村公路监管员与养护员工资</t>
  </si>
  <si>
    <t>农村公路监管员与养护员工作人员工资发放形式为半年发放一次，截止8月底已将上半年工资发放完毕，下半年工资还未发放。</t>
  </si>
  <si>
    <t>公路养护及修建经费</t>
  </si>
  <si>
    <t>日常养护进行中，暂无重大损毁事件发生，后续陆续支出。</t>
  </si>
  <si>
    <t>绩效指标设置不合理。数量指标设置为“农村公路养护里程≥20公里”，实际实施内容涉及全县公路养护。</t>
  </si>
  <si>
    <t>交通质量监督管理工作经费</t>
  </si>
  <si>
    <t>资金主要用于完成交通质量监督管理工作所需要的费用，剩余资金后续陆续支出。</t>
  </si>
  <si>
    <t>船舶检测费用</t>
  </si>
  <si>
    <t>资金主要用于渔船检测工作所需要的费用，剩余资金后续陆续支出。</t>
  </si>
  <si>
    <t>1.预算执行率低；
2.指标设置与实际实施数量偏差过大。数量指标设置了“全县渔船≥200艘”，实际完成检测494艘。</t>
  </si>
  <si>
    <t>道路运输、物流安全、政务服务工作经费</t>
  </si>
  <si>
    <t>截止8月底项目正在实施中，工作经费陆续支出。</t>
  </si>
  <si>
    <t>乡村振兴生活补助经费</t>
  </si>
  <si>
    <t>截止8月底，驻村人员补助已全部发放，办公用品采购次数为1次，剩余资金后续按需支出。</t>
  </si>
  <si>
    <t>2024年农村客运，城市交通发展奖励资金</t>
  </si>
  <si>
    <t>海南州共和县东山道路提升工程</t>
  </si>
  <si>
    <t>该资金为质保金，还未到质保期</t>
  </si>
  <si>
    <t>农村公路养护补助资金</t>
  </si>
  <si>
    <t>部分养护支出从其他养护资金中支出，暂未支出</t>
  </si>
  <si>
    <t>1.预算执行率低；
2.绩效目标设置与项目实际实施内容不符。数量指标设置为“养护里程≥20公里”，社会效益指标设置为“养护总里程≥20公里”，实际可用于全县公路养护。</t>
  </si>
  <si>
    <t>地养普通国省道养护补助资金</t>
  </si>
  <si>
    <t>1.绩效目标指标值设置与实际值设置偏差过大。数量指标设置为“地养普通国省道养护≥2公里”，实际完成值为“≥94.318公里”。
2.绩效目标设置不合理。社会效益指标设置为“总养护里程≥2公里”，实际可用于全县公路养护。</t>
  </si>
  <si>
    <t>数量指标设置不全面。资金支付用途实际为慰问退伍军人3人、征订报刊、定制窗帘、支付残疾人保障金，而数量指标仅设置了“征订报刊采购份数≥2份”一项。</t>
  </si>
  <si>
    <t>提前下达2025年度地方养护普通国省道日常养护州级配套资金</t>
  </si>
  <si>
    <t>资金用于道路日常养护，养护资金按季度支付，前两个季度资金已用其他养护资金支付，故暂未支付，养护任务还未结束，后续用于支出三、四季度养护费用。</t>
  </si>
  <si>
    <t>提前下达2025年农村公路日常养护州级配套资金</t>
  </si>
  <si>
    <t>绩效指标设置不合理。数量指标设置为“农村公路养护里程≥20公里”，实际实施内容为全县范围内维修乡村桥梁、砂石路、涵洞等，公路里程远远大于20公里。</t>
  </si>
  <si>
    <t>共和县卫生健康局</t>
  </si>
  <si>
    <t>独生子女死亡家庭生活补助</t>
  </si>
  <si>
    <t>全国基层中医药工作示范县工作经费</t>
  </si>
  <si>
    <t>宣传海报正在制作中，12月底之前更换宣传海报，铺设位置公园、广场</t>
  </si>
  <si>
    <t>1、预算执行率低</t>
  </si>
  <si>
    <t>优化生育政策补助资金</t>
  </si>
  <si>
    <t>联络员工资，年底发放慰问金，慰问人数51人，每人1728元</t>
  </si>
  <si>
    <t>国庆和中秋2万的慰问</t>
  </si>
  <si>
    <t>1、数量指标设置不全面，未设置慰问人数12人                                  2、预算执行率低</t>
  </si>
  <si>
    <t>红十字经费</t>
  </si>
  <si>
    <t>10月已上会，急救包正在采购</t>
  </si>
  <si>
    <t>创建省级慢性病综合防控示范区</t>
  </si>
  <si>
    <t>9月支11584元</t>
  </si>
  <si>
    <t>干部职工健康体检及干部体检制卡费/2025年地方公共卫生补助资金（机关事业单位干部职工体检）</t>
  </si>
  <si>
    <t>合同规定25%是9月25日支付，25%是12月10日支付</t>
  </si>
  <si>
    <t>海南州共和县石乃亥镇中心卫生院建设项目(结转）</t>
  </si>
  <si>
    <t>结余资金已上交</t>
  </si>
  <si>
    <t>海南州共和县江西沟镇卫生院建设项目(结转）</t>
  </si>
  <si>
    <t>海南州共和县铁盖乡卫生院建设项目(结转）</t>
  </si>
  <si>
    <t>会议室装修</t>
  </si>
  <si>
    <t>10月支出1.36万元购买展示柜</t>
  </si>
  <si>
    <t>1、数量指标阶段完成值与实际不符</t>
  </si>
  <si>
    <t>共和县综合行政执法局</t>
  </si>
  <si>
    <t>乡村振兴工作经费及驻村干部生活补助</t>
  </si>
  <si>
    <t>生活补助经费52,800.00元，每月正常报销，剩余60,000.00元工作经费主要用于冬季购买大煤等取暖费用，以及支出驻村燃油费</t>
  </si>
  <si>
    <t>1.预算执行率低</t>
  </si>
  <si>
    <t>治超工作经费</t>
  </si>
  <si>
    <t>差旅费在10月已支付完成，剩余办公费、维修费预计年底支完</t>
  </si>
  <si>
    <t>共和县综合行政执法经费</t>
  </si>
  <si>
    <t>青海湖封湖育鱼工作经费</t>
  </si>
  <si>
    <t>渔政执法船艇运行维护费</t>
  </si>
  <si>
    <t>资金支出主要用于8月20日-11月20日捕捞期，渔船驾驶员、船艇保险费、维修费等支出，船艇费9月续保，渔船驾驶员、维修费按合同年底一次性支付。</t>
  </si>
  <si>
    <t>长江黄河禁捕管理经费</t>
  </si>
  <si>
    <t>公用经费有结余，“补充公用经费”尚未使用。</t>
  </si>
  <si>
    <t>共和县发展改革和工业商务信息化局</t>
  </si>
  <si>
    <t>大规模设备更新和消费品以旧换新资金</t>
  </si>
  <si>
    <t>剩余资金主要用于家装补贴，家装补贴需在云闪付APP和建行生活APP抢券后才能成功补贴，计划年底一次性统一补贴</t>
  </si>
  <si>
    <t>国有企业年度审计费用</t>
  </si>
  <si>
    <t>金秋油惠促销费补助资金</t>
  </si>
  <si>
    <t>价格调节基金/政府储备平价牛羊猪肉粮油州级补助财政资金</t>
  </si>
  <si>
    <t>投放时间为一年6次22天，节假日发放，工作还在陆续开展，剩余资金后续陆续支出</t>
  </si>
  <si>
    <t>1.预算执行率低；
2.指标值设置与实际偏差过大。数量指标设置“投放食用油数量3万升”实际投放食用油数量0.19万升。</t>
  </si>
  <si>
    <t>共和县应急成品粮油储备管理费</t>
  </si>
  <si>
    <t>截止2025年8月31日已支付利息、保管、仓储费用，合同未约定轮换米面油时间，项目还未实施，轮换费用将在轮换完成后支付</t>
  </si>
  <si>
    <t>电子商务孵化中心运营费</t>
  </si>
  <si>
    <t>截止2025年8月31日培训未实施，计划于11月份实施</t>
  </si>
  <si>
    <t>定价成本核算费</t>
  </si>
  <si>
    <t>已于2025年4月聘请第三方并出具相应报告，计划于9月支付费用</t>
  </si>
  <si>
    <t>招商工作经费</t>
  </si>
  <si>
    <t>工作还在陆续开展，剩余资金后续陆续支出</t>
  </si>
  <si>
    <t>1.预算执行率低；
2.指标设置无参考依据且与实际偏差过大。数量指标中设置了“签约项目数量≥13项”，实际上年及本年完成签约均为6项。</t>
  </si>
  <si>
    <t>价格认证工作经费</t>
  </si>
  <si>
    <t>主要用于支出日常办公费、差旅费等，后续陆续支出</t>
  </si>
  <si>
    <t>三江源办工作经费</t>
  </si>
  <si>
    <t>已支付聘用人员工资、差旅费等，剩余资金后续陆续支出</t>
  </si>
  <si>
    <t>信用体系建设工作经费</t>
  </si>
  <si>
    <t>截止2025年8月31日支付办公经费，培训未实施，计划于11月实施</t>
  </si>
  <si>
    <t>国防经济动员办公室经费</t>
  </si>
  <si>
    <t>根据考核文件要求，每年将国防经济动员办公室经费列为预算，实际不予支出</t>
  </si>
  <si>
    <t>项目预期绩效目标无法实现。项目主要保障国防经济动员工作正常开展，实际项目资金不予支出。</t>
  </si>
  <si>
    <t>粮食调查工作经费</t>
  </si>
  <si>
    <t>截止2025年8月31日已支付办公用品、宣传品费用，工作还在开展中，剩余资金后续陆续支付</t>
  </si>
  <si>
    <t>促销费补助资金（电子消费券）</t>
  </si>
  <si>
    <t>活动陆续组织开展，资金后续支出</t>
  </si>
  <si>
    <t>1.预算执行率低；
2.指标值设置与实际偏差过大。数量指标设置“参加商贸流通企业数量≥5家”实际参加数量为40家。</t>
  </si>
  <si>
    <t>中小微企业、合作社及家庭牧场贷款政府贴息资金</t>
  </si>
  <si>
    <t>各金融机构12月底结息后才能支出该笔贷款贴息</t>
  </si>
  <si>
    <t>仅采购部分办公用品，后续陆续支出</t>
  </si>
  <si>
    <t>驻村工作人员生活补助</t>
  </si>
  <si>
    <t>人民防空建设经费</t>
  </si>
  <si>
    <t>主要用于支出日常办公费、差旅费、人防警报检修费等，后续陆续支出</t>
  </si>
  <si>
    <t>人民防空通信车经费</t>
  </si>
  <si>
    <t>主要用于通信车日常维护，后续陆续支出</t>
  </si>
  <si>
    <t>恒晟公司注入资本金</t>
  </si>
  <si>
    <t>共和县三江源生态移民2024年生活困难补助</t>
  </si>
  <si>
    <t>共和县三江源生态移民2024年燃料补助</t>
  </si>
  <si>
    <t>共和县2021年三江源生态保护和修复项目</t>
  </si>
  <si>
    <t>资金用于支付管护员工资，合同约定工资支付方式为一年一次性支付，截至八月底，还未到合同约定支付期限</t>
  </si>
  <si>
    <t>安全生产监管能力建设工作经费</t>
  </si>
  <si>
    <t>共和县产业融合发展示范园公共服务费用</t>
  </si>
  <si>
    <t>合同于8月23日签订，资金于9月份已支付</t>
  </si>
  <si>
    <t>共和县电子商务进农村第三方跟踪审计</t>
  </si>
  <si>
    <t>项目未实施，计划于11月实施</t>
  </si>
  <si>
    <t>黑马河党政业务用房建设项目增建门厅及阳光房工程缺口资金</t>
  </si>
  <si>
    <t>截至8月底，项目决算还未完成，待决算完成后支付该笔资金</t>
  </si>
  <si>
    <t>习近平生态文明思想暨打造生态文明高地专题研讨班费用</t>
  </si>
  <si>
    <t>培训还未组织，计划于12月组织</t>
  </si>
  <si>
    <t>2025年项目前期费用</t>
  </si>
  <si>
    <t>资金为项目前期费用，截止2025年8月底共实施19个项目，资金后续陆续支付</t>
  </si>
  <si>
    <t>1.预算执行率低；
2.指标值设置与实际偏差过大。数量指标设置“项目数量≥50个”实际项目实施数量19个。</t>
  </si>
  <si>
    <t>2024年中央农产品成本调查经费</t>
  </si>
  <si>
    <t>资金用于中央农产品成本调查费用，合同约定支付方式为一年一次性支付，截至八月底，还未到合同约定支付期限</t>
  </si>
  <si>
    <t>共和县地热供暖改造示范项目801万</t>
  </si>
  <si>
    <t>该资金为项目尾款，因未完成结决算，还未支出</t>
  </si>
  <si>
    <t>共和县温泉小镇配套基础设施建设项目</t>
  </si>
  <si>
    <t>资金为项目结余资金，年底上缴财政</t>
  </si>
  <si>
    <t>2021年共和县电子商务进农村项目资金</t>
  </si>
  <si>
    <t>项目管理人员培训费</t>
  </si>
  <si>
    <t>2024年度项目预算执行结果奖补资金（补充公用经费）</t>
  </si>
  <si>
    <t>资金充当公用经费使用，已支付了第三方审计费、慰问费，剩余资金后续陆续支出</t>
  </si>
  <si>
    <t>1.预算执行率低；
2.未设置质量指标，指标设置不合理。</t>
  </si>
  <si>
    <t>三江源移民安置区电力改造工程资金</t>
  </si>
  <si>
    <t>截止2025年8月项目还未取得批复，还未实施，于2025年11月5日取得可研批复</t>
  </si>
  <si>
    <t>“十五五”发展规划编制费</t>
  </si>
  <si>
    <t>发改仅负责编制十五五总规划以及7个专项规划，共计238万，合同中均约定合同签订后支付50%，初稿完成后支付30%，评审合格后支付20%，截至2025年8月31日，已完成初稿，但还未进行资金支付，未按合同约定方式付款。其余专项规划由其他单位负责实施，资金后续调剂至各单位</t>
  </si>
  <si>
    <t>共和县水利局</t>
  </si>
  <si>
    <t>大中型农灌电费及小型维修费</t>
  </si>
  <si>
    <t>小型水利工程管理体制改革试点县工程管护费</t>
  </si>
  <si>
    <t>该经费用于农牧区人饮工程、灌溉工程的维修费，集中于冬灌前（9月、10月)支付</t>
  </si>
  <si>
    <t>驻村第一书记工作补助</t>
  </si>
  <si>
    <t>该经费支付1-6月份2人（7月份换届期间3人）驻村干部生活补助1.62万元，工作经费2万元计划11月份支付。</t>
  </si>
  <si>
    <t>小型水库工程维修养护</t>
  </si>
  <si>
    <t>该项目2025年4月取得实施方案准予行政许可决定书，5月份完成招标，项目工期为6个月，正在实施中。</t>
  </si>
  <si>
    <t>山洪灾害非工程措施维修养护</t>
  </si>
  <si>
    <t>该项目2025年5月取得实施方案的批复，于6月份开始实施，按照约定年底一次性支付。</t>
  </si>
  <si>
    <t>山洪灾害防治</t>
  </si>
  <si>
    <t>该项目于2025年5月取得实施方案的批复，于6月份开始实施，按照约定年底一次性支付。</t>
  </si>
  <si>
    <t>农村饮水工程维修养护</t>
  </si>
  <si>
    <t>剩余资金为二类费用，结转至明年支付</t>
  </si>
  <si>
    <t>水资源管理</t>
  </si>
  <si>
    <t>该资金5月份下达，项目于9月份进行招标，还未开工。</t>
  </si>
  <si>
    <t>1.预算执行率低2.项目进度缓慢</t>
  </si>
  <si>
    <t>水土流失综合治理</t>
  </si>
  <si>
    <t>该项目5月份开工，正在实施中。县级自筹资金未到位，现有资金不够支付，暂未支出。</t>
  </si>
  <si>
    <t>水费维修养护费(含高标准村级农田水利管护资金)</t>
  </si>
  <si>
    <t>共和县水利局基层水利单位业务用房建设项目</t>
  </si>
  <si>
    <t>该项目资金于5月下达，正在办理批复。</t>
  </si>
  <si>
    <t>共和县地下水保护利用规划</t>
  </si>
  <si>
    <t>共和县2024年水利工程水毁修复项目</t>
  </si>
  <si>
    <t>共和县2025年度农牧区饮用水水质检测项目</t>
  </si>
  <si>
    <t>该项目已完成丰水期（夏季）水质检测任务并已在9月完成支付，剩余费用在完成枯水期水质检测工作后支付。</t>
  </si>
  <si>
    <t>国家水土保持监测站点优化布局工程青海省共和县克才北山小流域水力侵蚀观测一般站改造项目</t>
  </si>
  <si>
    <t>共和县禁止开垦陡坡地范围规定工作方案</t>
  </si>
  <si>
    <t>该项目按合同约定，完成初稿支付60%（9月份支付9万）,完成批复后支付剩余40%（预计年底支付）。</t>
  </si>
  <si>
    <t>共和县正源水利投资有限公司</t>
  </si>
  <si>
    <t>共和县山洪灾害非工程措施运行管护专项经费</t>
  </si>
  <si>
    <t>该经费用于山洪灾害运行管护，按实际情况支出。</t>
  </si>
  <si>
    <t>最严格水资源利用系数监测</t>
  </si>
  <si>
    <t>该经费用于建立最严格的水资源水利水利用系数测算及监测体系，每年定期进行检测，年底出具报告后支付。</t>
  </si>
  <si>
    <t>共和县沙珠玉浪什干沟小流域水土保持综合治理工程</t>
  </si>
  <si>
    <t>该项目已完工，并已竣工验收。</t>
  </si>
  <si>
    <t>共和县东巴、索尔加、沟台等水库清淤工程</t>
  </si>
  <si>
    <t>该项目正在审计阶段，待审计完成后支付审计费及退质保金等。</t>
  </si>
  <si>
    <t>2024年第四批省级水利发展资金</t>
  </si>
  <si>
    <t>共和县布哈河河道治理工程(共和段三期)</t>
  </si>
  <si>
    <t>2024年第二批财政衔接资金项目管理费（省级资金）</t>
  </si>
  <si>
    <t>共和县铁卜加、鲁色等6村人饮供水保障工程正在进行竣工决算审计，待审计结束后支付审计费。</t>
  </si>
  <si>
    <t>1.预算执行率低。2.自行监控项目进度与实际实施进度不符（监控表数量指标阶段完成值为已完成3个项目支出，实际还未支出）。</t>
  </si>
  <si>
    <t>共和县切吉水库灌区续建配套与节水改造工程</t>
  </si>
  <si>
    <t>该经费于结余资金，项目投资6234万元，由于年底支付一部分工程款、审计费、预算评审等，结余资金上缴财政</t>
  </si>
  <si>
    <t>1.预算执行率低。2.绩效指标设置不规范。数量指标值设置有误，中型灌区配套节水面积设置为1个，应为≥6.58万亩。</t>
  </si>
  <si>
    <t>共和县农业水价综合改革斗口及以下量测水设施安装项目</t>
  </si>
  <si>
    <t>该项目已完工，正在审计，待支付设计费、审计费等。</t>
  </si>
  <si>
    <t>1.预算执行率低2.未进行满意度调查</t>
  </si>
  <si>
    <t>共和县2024年度取水监测计量体系建设</t>
  </si>
  <si>
    <t>该经费为2024年项目尾款，设备安装已完成并验收，正在与审计平台对接，年底支付完审计费后剩余资金上缴。</t>
  </si>
  <si>
    <t>共和县2024年度巩固灌区精准补贴</t>
  </si>
  <si>
    <t>该经费为2024年补助项目，已完成，正在做专项审计，预计11月份支付。</t>
  </si>
  <si>
    <t xml:space="preserve">预算执行率低
</t>
  </si>
  <si>
    <t>共和县2024年度小型水库维修养护</t>
  </si>
  <si>
    <t>共和县2024年度农村饮水工程设施维修养护</t>
  </si>
  <si>
    <t>该经费为2024年项目审计费等，审计完后支付</t>
  </si>
  <si>
    <t>青海省母亲河复苏行动共和县恰卜恰河城北新区段河道水毁修复工程</t>
  </si>
  <si>
    <t>该经费为2024年项目审计费，预计11月份开展审计工作，待审计结束后支付。</t>
  </si>
  <si>
    <t>1.未做满意度调查
2.预算执行率低</t>
  </si>
  <si>
    <t>2024年度项目管理费</t>
  </si>
  <si>
    <t>该经费用于黑马河、倒淌河、塘格木等乡镇相关村供水保障工程的其余7项工程建设的二类费用支出，截止评价日，仅支付2笔费用，未完成7项预定目标，预算执行率低。</t>
  </si>
  <si>
    <t>1.预算执行率低。2.绩效指标设置不规范。未设置时效指标，社会效益和可持续影响设置为“优良”。3.自行监控项目进度与实际实施进度不符（监控表数量指标阶段完成值为6个，实际完成0个）</t>
  </si>
  <si>
    <t>海南州共和县哇洪水库配套工程</t>
  </si>
  <si>
    <t>该经费为2023年项目的二类费用，项目已完工，由于哇洪配套工程前期是临时用电，现已办理永久用电手续，9月份开始陆续支付。</t>
  </si>
  <si>
    <t>哇洪水库建设资金</t>
  </si>
  <si>
    <t>该资金为质保金，待工程竣工验收1年后支付，项目暂未验收。</t>
  </si>
  <si>
    <t>共和县龙羊峡等乡镇生态绿化灌溉工程</t>
  </si>
  <si>
    <t>该资金为二类费用及结余资金，该项目正在财政审计及环保验收，年底支出。</t>
  </si>
  <si>
    <t>共和县塘格木镇东格村切吉乡哇合村等6村山鸿沟治理以工代赈项目</t>
  </si>
  <si>
    <t>财政衔接乡村振兴项目管理费</t>
  </si>
  <si>
    <t>数量指标“支持乡村振兴衔接项目管理费支出≤3个”指标性质设置有误</t>
  </si>
  <si>
    <t>海南州共和县下梅沟、西台沟沟道治理工程</t>
  </si>
  <si>
    <t>项目已完工，剩环保验收费和履约保证金，年底支付</t>
  </si>
  <si>
    <t>共和县阿乙亥河（恰镇东巴村至龙羊峡镇阿乙亥村）河道治理项目</t>
  </si>
  <si>
    <t>该项目正在进行竣工决算，待审计完成后支付审计费及退质保金等。</t>
  </si>
  <si>
    <t>2023年取水口取水监测计量体系项目县级配套</t>
  </si>
  <si>
    <t>该经费为2023年项目尾款，项目正在竣工验收，待竣工验收后支付审计费等。</t>
  </si>
  <si>
    <t>马汉台黄河水库灌区续建配套与节水改造工程县级配套</t>
  </si>
  <si>
    <t>该经费为2024年项目尾款，项目已完工，正在做审计，预计12月份支付审计费和结算费用，结余资金上缴。</t>
  </si>
  <si>
    <t>1.未设置质量指标
2.未做满意度调查
3.预算执行率低</t>
  </si>
  <si>
    <t>塔什秋水库灌区续建配套与节水改造工程国债资金县级配套</t>
  </si>
  <si>
    <t>项目已完工，结余资金上缴</t>
  </si>
  <si>
    <t>项目未开展满意度调查</t>
  </si>
  <si>
    <t>共和县2024年度中型灌区骨干工程设施维修养护</t>
  </si>
  <si>
    <t>结余资金，该项目正在进行竣工决算，待审计完成后支付审计费。</t>
  </si>
  <si>
    <t>共和县龙羊峡阿乙亥、沙珠玉下卡力岗等4村乡村振兴供水设施改造项目</t>
  </si>
  <si>
    <t>该资金为项目结余资金，支付财审费后剩余资金上缴。</t>
  </si>
  <si>
    <t>2022年第三批救灾河道堤防水毁修复</t>
  </si>
  <si>
    <t>结余资金，待上缴。</t>
  </si>
  <si>
    <t>共和县倒淌河镇去乎龙沟治理工程</t>
  </si>
  <si>
    <t>结余资金，该项目正在进行竣工决算，待审计完成后支付审计费，剩余资金上缴。</t>
  </si>
  <si>
    <t>1.未开展满意度调查；2.数量指标“维修渠道≥4168米”与实际实施维修渠道=1798米内容偏差过大；3.时效指标“项目完成期限=4个月”与实际工期183天内容偏差过大；4.未设置质量指标
5.预算执行率低</t>
  </si>
  <si>
    <t>2023年农村饮水工程维修养护</t>
  </si>
  <si>
    <t>剩余资金为结余资金，待上缴财政</t>
  </si>
  <si>
    <t>2023年度水库工程维修养护</t>
  </si>
  <si>
    <t>项目正在财务决算审核，完成后结余资金上缴。</t>
  </si>
  <si>
    <t>1.项目未开展满意度调查
2.预算执行率较低</t>
  </si>
  <si>
    <t>共和县恰卜恰河道（克才段）防洪工程</t>
  </si>
  <si>
    <t>项目已完工，正在审计，审计完后支付。</t>
  </si>
  <si>
    <t>2023年度中型灌区骨干工程维修养护</t>
  </si>
  <si>
    <t>2023水库大坝安全监测设施建设</t>
  </si>
  <si>
    <t>项目正在财务决算审核，完成后进行支付，结余资金上缴</t>
  </si>
  <si>
    <t>1.数量指标设置与实际工作量偏差较大2.未开展满意度调查
3.预算执行率较低</t>
  </si>
  <si>
    <t>2022水利救灾资金（恰卜恰河茶卡高速至索吉亥村段）防洪工程修复项目</t>
  </si>
  <si>
    <t>支付完项目审计费，结余资金上缴</t>
  </si>
  <si>
    <t>1.未开展满意度调查
2.预算执行率较低</t>
  </si>
  <si>
    <t>共和县哇洪水库工程</t>
  </si>
  <si>
    <t>项目已基本完工，该资金内含质保金，剩余资金结转下年继续使用。</t>
  </si>
  <si>
    <t>1.未开展满意度调查
2.预算执行率较低
3.项目进度缓慢</t>
  </si>
  <si>
    <t>共和县沙珠玉罐区珠玉等10村引水渠及干支渠改造工程</t>
  </si>
  <si>
    <t>该项目正在审计，审计完后支付审计费及质保金。结余资金上缴财政</t>
  </si>
  <si>
    <t>共和县沙珠玉乡浪什干沟道治理工程</t>
  </si>
  <si>
    <t>结余资金，项目已完工，正在进行验收，后续支付二类费后上缴。</t>
  </si>
  <si>
    <t>水库建设</t>
  </si>
  <si>
    <t>该资金为哇洪水库项目质保金，待工程竣工验收1年后支付，项目暂未验收。</t>
  </si>
  <si>
    <t>海南州共和县阿增沟小流域水土保持综合治理工程二类费用</t>
  </si>
  <si>
    <t>共和县塘格木镇东格村、切吉乡哇合村等6村山洪沟治理以工代赈项目缺口资金</t>
  </si>
  <si>
    <t>2024年度财政运行预算执行奖补资金（10万元）</t>
  </si>
  <si>
    <t>其中5万元补充公用经费，剩余资金用于维修大门及慰问，截至8月底暂未维修大门。</t>
  </si>
  <si>
    <t>2023山洪灾害防治费工程措施维修养护</t>
  </si>
  <si>
    <t>结余资金待上缴。</t>
  </si>
  <si>
    <t>共和县生态环境局</t>
  </si>
  <si>
    <t>中央水污染防治专项资金（黄河流域共和县恰卜恰河水环境治理与水生态修复项目）</t>
  </si>
  <si>
    <t>该项目总投资31600万元，该项目于2024年12月完工验收，资金为质保金，年底支付质保金</t>
  </si>
  <si>
    <t xml:space="preserve">1.预算执行率低
</t>
  </si>
  <si>
    <t>共和金河水泥有限责任公司高温低尘SCR脱硝技术改造项目</t>
  </si>
  <si>
    <t>由于金和水泥有限责任公司改变原有SCR脱销技术，导致与原实施内容不一致，未通过省环保厅审批，因此该项目资金全额上缴，项目今年不予实施。</t>
  </si>
  <si>
    <t>1.部分项目绩效目标未达标。</t>
  </si>
  <si>
    <t>2024年县级生态治理项目（共和县恰让水库（饮用）水源保护及流域生态修复工程（下游）、 加什科农村生活污水治理项目）</t>
  </si>
  <si>
    <t>按照实际工程进度支付</t>
  </si>
  <si>
    <t>2025年执法工作经费</t>
  </si>
  <si>
    <t>该经费用于执法办公室公用经费，用于发放人员工资以及日常办公，按实际进度支付。</t>
  </si>
  <si>
    <t>1.预算执行率低；2.部分项目绩效目标未达标。数量指标“执法工作人员数量≥10人”，实际人数为4人，数量指标未达到。</t>
  </si>
  <si>
    <t>2025年共和县国家重点生态功能区县域环境生态质量考核工作经费</t>
  </si>
  <si>
    <t>该经费用于环境质量检测费、办公经费及聘用人员工资，按实际情况支出</t>
  </si>
  <si>
    <t>2024年龙羊峡水库库区周边荒漠化土地生态修复项目第三期、四期</t>
  </si>
  <si>
    <t>该费用为质保金，9月份已支付459,722.9元。今年年底支付剩余质保金和上缴结余资金。</t>
  </si>
  <si>
    <t>2025年环湖污水处理厂（湖东种养场 江西沟 石乃亥 ）委托运营项目</t>
  </si>
  <si>
    <t>24年10月开始第三方公司账户冻结，于今年4月移交给正源公司，按实际情况进行支付</t>
  </si>
  <si>
    <t>2024年共和县龙羊峡库区周边铁盖乡马汉台村农村生活污水处理项目</t>
  </si>
  <si>
    <t>该费用为预备费及质保金，目前该工程与2024年8月20日竣工验收（竣工验收备案表未盖章，所以没返，预计下周那过来），目前竣工结算阶段，所以未支付完成。</t>
  </si>
  <si>
    <t>2024年共和县龙羊峡镇黄河村农村生活污水处理工程项目</t>
  </si>
  <si>
    <t>该费用为质保金，目前该工程于2023年12月27日竣工验收。</t>
  </si>
  <si>
    <t>1.预算执行率低2.自行监控工作不到位，当地群众满意度调查无佐证资料</t>
  </si>
  <si>
    <t>2024年共和县恰卜恰镇次汗素农村生活污水处理工程项目</t>
  </si>
  <si>
    <t>该项目于2024年6月25日验收，剩余资金为质保金和结余资金，今年年底支付质保金和上缴结余资金。</t>
  </si>
  <si>
    <t>2024年共和县切吉乡、廿地乡、沙珠玉乡、铁盖乡垃圾填埋场和环湖四镇垃圾填埋场及污水处理厂缴纳耕地占用税</t>
  </si>
  <si>
    <t>该项目耕地变更已上报上级部门，截至2025年8月31日，尚未取得青海省人民政府耕地变更批复，无法缴纳环湖四镇垃圾填埋场及污水处理厂的耕地占用税</t>
  </si>
  <si>
    <t>2024年倒淌河断面水质加密监测经费</t>
  </si>
  <si>
    <t>按照实际监测进度支付</t>
  </si>
  <si>
    <t>2024年共和县切吉滩水源地网围栏与广告牌安装项目</t>
  </si>
  <si>
    <t>项目正在进行财务决算，出具审计报告后，支付工程质保金。</t>
  </si>
  <si>
    <t>环湖南岸4座垃圾填埋场2024年下半年运营费用</t>
  </si>
  <si>
    <t>2025年4月1日，共和县人民政府常务会议决定有海南州正源自来水公司负责临时接管环湖南岸3座污水处理厂临时接管运营，县生态环境局负责支付4座垃圾填埋场相关人员工资及日常开支，污水厂费用给正源；垃圾场费用发到个人、电费直接缴纳、导致支付率低。</t>
  </si>
  <si>
    <t>环湖南岸3座污水处理厂2024年下半年运营费用</t>
  </si>
  <si>
    <t>2024年龙羊峡污水处理厂第三方在线监测</t>
  </si>
  <si>
    <t>2025年共和县恰让水库水源地及农村环境检测项目</t>
  </si>
  <si>
    <t>合同约定2025年4月12日开始运行监测，按季度出具的监测报告支付</t>
  </si>
  <si>
    <t>2024年青海湖南岸入湖河流污染防治和水生态综合治理工程项目自动站（倒淌河、黑马河）</t>
  </si>
  <si>
    <t>合同于8月19日到期，截至2025年8月30日，第三方未提供监测资料，未支付监测费用。</t>
  </si>
  <si>
    <t>2025年青海湖南岸入湖河流污染防治和水生态综合治理工程项目自动站（倒淌河、黑马河）</t>
  </si>
  <si>
    <t>合同于今年9月份到期并续签，续签后进行支付</t>
  </si>
  <si>
    <t>2025年共和县激光雷达运营费及维修费</t>
  </si>
  <si>
    <t>合同于4月签订，规定按季度进行支付。</t>
  </si>
  <si>
    <t>2025年环湖垃圾填埋场（湖东种养场 江西沟 石乃亥 黑马河） 委托运营项目</t>
  </si>
  <si>
    <t>该经费用于发放垃圾填埋场的日常运行费用，按实际进度支付</t>
  </si>
  <si>
    <t>1.预算执行率较低</t>
  </si>
  <si>
    <t>2025年全县15个垃圾填埋场和部分企业环境监督性监测经费项目</t>
  </si>
  <si>
    <t>合同于4月份签订，按季度提供监测报告并进行支付</t>
  </si>
  <si>
    <t>1.部分项目绩效目标未达标。项目监控表数量指标“垃圾填埋场水气土全年监测次数”阶段完成值与实际次数不符，项目监控表次数为3次，实际完成1次。</t>
  </si>
  <si>
    <t>2025年龙羊峡污水处理厂第三方在线监测</t>
  </si>
  <si>
    <t>按合同规定进行支付，每半年支付一次。</t>
  </si>
  <si>
    <t>2025年驻村工作人员生活补助</t>
  </si>
  <si>
    <t>截至评价日驻村人员仅报销1-5月生活补助，共计93天</t>
  </si>
  <si>
    <t>1.预算执行率较低2.部分项目绩效目标未达标。数量指标“驻村天数”阶段完成值与实际内容不符。</t>
  </si>
  <si>
    <t>2025年乡村振兴工作经费</t>
  </si>
  <si>
    <t>驻村人员未报销，按实际进度支付</t>
  </si>
  <si>
    <t>2025年龙羊峡镇污水处理厂委托运营（特许经营）项目</t>
  </si>
  <si>
    <t>项目于2024年9月签订合同，规定按年支付，考核达标后于9月进行支付</t>
  </si>
  <si>
    <t>1.绩效指标设置不合理。数量指标“污水处理吨数≥100吨”，实际完成1000吨，指标内容与实际完成内容偏差较大。2.预算执行率低</t>
  </si>
  <si>
    <t>2025年六五环境日活动工作经费</t>
  </si>
  <si>
    <t>共和县加油站油气回收监管系统建设项目（共和县倒淌河镇蒙古村搬迁户清洁取暖项目）</t>
  </si>
  <si>
    <t>共和县加油站油气回收监管系统建设项目合同于9月份签订，后续进行支付</t>
  </si>
  <si>
    <t>1.部分项目绩效目标未达标 2.预算执行率低</t>
  </si>
  <si>
    <t>2024年环湖污水处理厂（湖东种养场 江西沟 石乃亥 ）委托运营项目</t>
  </si>
  <si>
    <t>合同于2024年9月签订，合同规定按年支付，资金于今年9月支付。</t>
  </si>
  <si>
    <t>2024年共和县非道路移动机械及重型柴油货车路检路查及加油站 VOC第三方检测委托费用</t>
  </si>
  <si>
    <t>共和县财政局关于下达2025年度部门预算的批复（共政财预〔2025〕95号）下达项目资金文件，预算资金为10万元，2025年我局实施的省级大气污染防治《共和县加油站油气回收监管系统建设项目》中对加油站VOC已进行委托检测，故无需再次委托运营，申请县财政局调剂收回该项目资金10万元</t>
  </si>
  <si>
    <t>2025年倒淌河流域污染物溯源及削减控制对策研究项目</t>
  </si>
  <si>
    <t>2025年切吉水库水源地和达曲乎3#机井（上）水源地保护区划定及立标项目</t>
  </si>
  <si>
    <t>项目需逐级审批，审批流程缓慢，11月省厅项目正在评审中</t>
  </si>
  <si>
    <t>1.预算执行率低2.绩效指标设置不合理。数量指标设置“ 划分保护区≥3区”实际划分保护区2区</t>
  </si>
  <si>
    <t>环湖南岸三座污水处理厂及四座垃圾填埋场项目法律顾问、咨询评估等相关服务费</t>
  </si>
  <si>
    <t>待与清沐公司解除合同，支付款项</t>
  </si>
  <si>
    <t>青海湖南岸景区生活垃圾高温热解处理设施运营经费</t>
  </si>
  <si>
    <t>省委省政府《关于印发青海省贯彻落实第三轮中央生态环境保护督察报告整治方案的通知》（青发﹝2024﹞116 号）、青海省住房和城乡建设厅《青海省小型生活垃圾热处理设施整改技术导则》等有关文件要求，经有资质第三方评估后为“淘汰类”设备，因此不予实施</t>
  </si>
  <si>
    <t>廿地乡、沙珠玉乡等十一个垃圾填埋场污水处理厂土地报建经费</t>
  </si>
  <si>
    <t>土地报建阶段，项目需逐级审批，审批流程缓慢，11月省厅项目正在评审中</t>
  </si>
  <si>
    <t>审计问题整改经费</t>
  </si>
  <si>
    <t>2024年黑马河污水处理厂在线设备第三方运营费用</t>
  </si>
  <si>
    <t>共和县教育局</t>
  </si>
  <si>
    <t>政府购买学前教育服务州级资金</t>
  </si>
  <si>
    <t>该经费用于发放幼教工资，按实际进度发放</t>
  </si>
  <si>
    <t>充当公用经费，按实际情况支出</t>
  </si>
  <si>
    <t>“三区”人才支持计划教师专项计划</t>
  </si>
  <si>
    <t>该资金发放今年9月-次年7月，按学年发放（9月前由结余资金发放）</t>
  </si>
  <si>
    <t>公益事业发展支持</t>
  </si>
  <si>
    <t>该项目为共和县第二民族寄宿制小学道路改造项目，于2025年4月取得了可研批复，2025年8月签订施工合同，工期为2025年8月-2026年8月，项目正在实施中，项目资金陆续支付。</t>
  </si>
  <si>
    <t>根据实际情况发放</t>
  </si>
  <si>
    <t>民族地区教育建设项目</t>
  </si>
  <si>
    <t>该项目为共和县倒淌河镇民族寄宿制小学建设项目尾款，截止评价日项目已竣工验收，尾款已支付。</t>
  </si>
  <si>
    <t>满意度指标无佐证资料。</t>
  </si>
  <si>
    <t>全省义务教育薄弱环节改善与能力提升</t>
  </si>
  <si>
    <t>该项目为共和县中学建设项目尾款，截止评价日项目已竣工验收，尾款已付。</t>
  </si>
  <si>
    <t>城市教育费附加差额</t>
  </si>
  <si>
    <t>该项目正处于意向阶段</t>
  </si>
  <si>
    <t>共和县高级中学教学楼建设项目</t>
  </si>
  <si>
    <t>该项目建设工期为2025年3月-2025年12月，项目于2025年9月已完工，未进行验收，资金按进度支付。</t>
  </si>
  <si>
    <t>地方教育费附加</t>
  </si>
  <si>
    <t>城市教育费附加</t>
  </si>
  <si>
    <t>2025年新高考综合改革适应性测试经费</t>
  </si>
  <si>
    <t>教育事业高质量发展奖励（教师技能奖）（校（园）长目标责任考核奖）（教学质量奖）</t>
  </si>
  <si>
    <t>考核期为上年9月-今年9月，考核结束后发放</t>
  </si>
  <si>
    <t>招生办网络费</t>
  </si>
  <si>
    <t>年底一次性支出</t>
  </si>
  <si>
    <t>中考考务费</t>
  </si>
  <si>
    <t>中考体测第三方未及时上报资料</t>
  </si>
  <si>
    <t>异地办学奖补资金</t>
  </si>
  <si>
    <t>该经费于当年高考生大学入学后发放</t>
  </si>
  <si>
    <t>教师节慰问金及教师表彰奖励金</t>
  </si>
  <si>
    <t>教师节发放</t>
  </si>
  <si>
    <t>学前教育运转经费</t>
  </si>
  <si>
    <t>学生体检费</t>
  </si>
  <si>
    <t>9月开学学生体检后支出</t>
  </si>
  <si>
    <t>学业水平测试费</t>
  </si>
  <si>
    <t>该经费用于高考、会考支出，年底还有一次会考，暂未支出</t>
  </si>
  <si>
    <t>中小学党的建设和思想工作经费</t>
  </si>
  <si>
    <t>根据实际情况支出</t>
  </si>
  <si>
    <t>原民办代课教师养老生活补助资金</t>
  </si>
  <si>
    <t>教师超课时费</t>
  </si>
  <si>
    <t>督导专项经费</t>
  </si>
  <si>
    <t>教师培训费</t>
  </si>
  <si>
    <t>督导室聘任专兼职督学工作经费</t>
  </si>
  <si>
    <t>农村义务教育校舍安全保障长效机制</t>
  </si>
  <si>
    <t>该项目建设内容是新建共和县第三寄宿制小学食堂1200平方米、围墙220米、场地硬化2500平方米及相关附属设施等，工期为2025年8月9日-2026年8月9日，项目正在实施中</t>
  </si>
  <si>
    <t>数量指标与实际实施内容不符：数量指标设置为“维修校园数量3所”，实际"维修校园数量为1所”</t>
  </si>
  <si>
    <t>中小学幼儿园校舍维修（一）、（四）</t>
  </si>
  <si>
    <t>该项目为中小学幼儿园维修项目，项目正在实施，资金陆续支付。</t>
  </si>
  <si>
    <t>恰卜恰尕寺幼儿园、倒淌河尕海幼儿园建设项目</t>
  </si>
  <si>
    <t>共和县恰卜恰镇尕寺村幼儿园建设项目工期为2024年9月-2024年12月，项目已完工，还未进行验收；共和县倒淌河镇尕海村幼儿园建设项目建设工期为2024年9月-2025年5月，项目已完工，正在验收，尾款验收完后支付。</t>
  </si>
  <si>
    <t>共和县教育城域网及数字云平台建设项目</t>
  </si>
  <si>
    <t>项目硬件已购买，WPS软件暂未安装，项目未验收，未支出，预计年底支出。</t>
  </si>
  <si>
    <t>薄弱改造与能力提升民族中学建设项目</t>
  </si>
  <si>
    <t>共和县高级中学建设项目一期</t>
  </si>
  <si>
    <t>由于资金下达较晚，项目开始实施较晚，可研暂未批复</t>
  </si>
  <si>
    <t>共和县倒淌河镇人民政府</t>
  </si>
  <si>
    <t>满意度未调查。</t>
  </si>
  <si>
    <t>廉政食堂伙食补助经费</t>
  </si>
  <si>
    <t>食堂管理人员4月底受伤住院，修养4个月未上班，故未进行报账，上班后才进行报销。</t>
  </si>
  <si>
    <t>预算执行率低。</t>
  </si>
  <si>
    <t>纪检经费</t>
  </si>
  <si>
    <t>纪检经费主要用于办案和订报纸，纪检办案负责人抽调到县委巡查办，6月底才开展纪检工作。报刊征订工作于每年12月份进行，故支出较少。</t>
  </si>
  <si>
    <t>项目组责任人旅游季忙于旅游乱象和环境卫生整治巡逻值班，未进行及时报销。</t>
  </si>
  <si>
    <t>主要用于土地宣传，农牧区宣传工作农闲和转场之后开展，前期订购宣传册，未进行报销。</t>
  </si>
  <si>
    <t>乡镇联络员工作经费</t>
  </si>
  <si>
    <t>主管领导4月份到任，上半年联络工作未开展，熟悉本职工作后，8月以后才陆续开展。</t>
  </si>
  <si>
    <t>乡镇综合维稳专项工作经费</t>
  </si>
  <si>
    <t>该项目和维稳专项资金均用于维稳活动，两个资金配合使用，先使用维稳专项资金，后使用该项目资金。</t>
  </si>
  <si>
    <t>有事好商量</t>
  </si>
  <si>
    <t>主要用于9个村公用经费，各村均存在经费未进行及时报销，正在催促报销。</t>
  </si>
  <si>
    <t>计划生育工作经费</t>
  </si>
  <si>
    <t>创卫经费</t>
  </si>
  <si>
    <t>主要用于开展环境卫生整治，购买环卫用品，等旅游季结束后开展垃圾清理工作；另冬季牛羊死亡后开展尸体清运。</t>
  </si>
  <si>
    <t>主要用于9个村党建经费，各村均在年底开展换届和年终总结等工作，除蒙古村和次汗达哇村外其余各村均存在经费未进行报销，正在催促报销。</t>
  </si>
  <si>
    <t>图书馆文化站免费开放资金</t>
  </si>
  <si>
    <t>1.自行跟踪与实际不符。数量指标指标值设置为“免费开放天数≥300天，监控表阶段完成值填列为“300天”，实际仅工作日开放，截至2025年8月31日实际仅开放173天；2.满意度未调查。</t>
  </si>
  <si>
    <t>路长制经费</t>
  </si>
  <si>
    <t>剩余资金用于预留后期防汛物资购置，汛期结束后进行支出。</t>
  </si>
  <si>
    <t>财政绩效考核基础奖</t>
  </si>
  <si>
    <t>乡镇新时代文明实践所</t>
  </si>
  <si>
    <t>旅游季乡镇工作人员忙于旅游乱象和环境卫生整治，5-9月底均不在镇政府上班，大部分时间均在青海湖边巡逻值班。</t>
  </si>
  <si>
    <t>社区新时代文明实践站</t>
  </si>
  <si>
    <t>村级新时代文明实践站</t>
  </si>
  <si>
    <t>社区居监会主任工资</t>
  </si>
  <si>
    <t>主要用于居监会主任工资，一年发放一次；其中一人为社区两委并兼任社区居监会主任，工资不能重复发放，故不予发放该工资。</t>
  </si>
  <si>
    <t>主要用于9个村日常工作经费，除蒙古村外其余各村均存在经费未进行报销，正在催促报销。</t>
  </si>
  <si>
    <t>村级社长工资</t>
  </si>
  <si>
    <t>乡村振兴驻村工作队经费</t>
  </si>
  <si>
    <t>该项目资金实行报销制，农牧区入户工作农闲和转场之后开展。基本都于9月份开始入户调查工作。</t>
  </si>
  <si>
    <t>倒淌河镇驻村工作队员生活补助</t>
  </si>
  <si>
    <t>当月补助于次月发放，按照实际出勤天数进行补助，6-8月2人辞职,新驻村人员9月份到岗。</t>
  </si>
  <si>
    <t>退伍军人服务站工作经费</t>
  </si>
  <si>
    <t>该项目资金主要用于年底慰问退役军人和退伍军人服务站日常经费，日常经费按实际开销支出，慰问于年底进行。</t>
  </si>
  <si>
    <t>公路养护及修建经费（县级）</t>
  </si>
  <si>
    <t>该项目资金主要用于汛期结束后进行大规模修缮，平常仅进行日常维护。</t>
  </si>
  <si>
    <t>社区残疾人专职委员会工作经费</t>
  </si>
  <si>
    <t>该项目资金主要用于社区残疾人专职委员会日常公用经费，实行报销制，二社区未进行报销。</t>
  </si>
  <si>
    <t>村级残疾人专职委员会经费</t>
  </si>
  <si>
    <t>用于发放工资，分上下半年分别发放，上半年已发放，下半年于11月份发放。</t>
  </si>
  <si>
    <t>乡镇残疾人专职委员会经费</t>
  </si>
  <si>
    <t>该项目资金主要用于社区乡镇残疾人专职委员会日常公用经费，与乡镇残疾人之家运转经费配合使用，先使用乡镇残疾人之家运转经费进行支付。</t>
  </si>
  <si>
    <t>计划生育家庭参合金</t>
  </si>
  <si>
    <t>1.个别绩效目标无法实现，数量指标设置为“独生子女、双女户家庭养老保险补助享受人数=332人”，实际仅196人，现已无法实现预期目标；2.自行跟踪与实际不符。数量指标设置为“独生子女、双女户家庭养老保险补助享受人数=332人”监控表阶段完成值填列为“332人”，实际仅196人。</t>
  </si>
  <si>
    <t>该项目资金主要用于大学生到村任职工资，工资按月发放，当月工资次月发放。</t>
  </si>
  <si>
    <t>该项目资金与育儿补贴重复，8月底卫健通知，该项目资金于年底收回，不予发放。现已发放资金正在陆续收回。于年底上缴。</t>
  </si>
  <si>
    <t>乡镇残疾人之家运转经费</t>
  </si>
  <si>
    <t>社区残疾人协会工作经费</t>
  </si>
  <si>
    <t>该项目资金主要用于社区残疾人协会工作经费，实行报销制，二社区未进行报销。</t>
  </si>
  <si>
    <t>村级残疾人协会工作经费</t>
  </si>
  <si>
    <t>该项目资金主要用于各村残疾人协会工作经费，实行报销制，各村残疾人协会均未进行报销。</t>
  </si>
  <si>
    <t>独生子女寄宿制学校生活补助</t>
  </si>
  <si>
    <t>村干部报酬</t>
  </si>
  <si>
    <t>该项目资金主要用于为村干部发放工资，工资按月发放，当月工资次月5日前发放，每人每月扣10%绩效工资于年底考核后发放。</t>
  </si>
  <si>
    <t>村级村监会主任工资</t>
  </si>
  <si>
    <t>主要用于村监会主任工资，一年发放一次；其中8人为村两委并兼任村监会主任，工资不能重复发放，故不予发放该工资。仅1人符合条件发放。</t>
  </si>
  <si>
    <t>社区监委会工作经费</t>
  </si>
  <si>
    <t>该项目资金主要用于社区监委员会日常公用经费，实行报销制，两个社区均未进行报销。主要年底考核前资料支出。</t>
  </si>
  <si>
    <t>社区公用经费</t>
  </si>
  <si>
    <t>该项目资金主要用于社区日常公用经费，实行报销制，2个社区均未及时报销。正在催促报销。</t>
  </si>
  <si>
    <t>湖管局拨付网围栏资金</t>
  </si>
  <si>
    <t>该项目资金主要用于网围栏修复，已签订合同，按合同约定付款。8月底已进行验收。</t>
  </si>
  <si>
    <t>年初指标设置有误。数量指标设置为“清理垃圾次数≥1次”实际未进行垃圾清运工作。</t>
  </si>
  <si>
    <t>社区取暖经费</t>
  </si>
  <si>
    <t>该项目资金主要用于社区党建经费，实行报销制，二社区未进行报销。</t>
  </si>
  <si>
    <t>1.自行跟踪与实际不符。成本指标设置为“控制在预算内执行≤2.5万元”，监控表阶段完成值填列为“2.2万元”实际已支出2.5万元。2.指标设置不全面，未设置质量指标。3.满意度未调查。</t>
  </si>
  <si>
    <t>1.预算执行率低；2.绩效指标值设置与实际偏差过大。数量指标设置为“全年救助人数≥20人”实际救助人数为83人；3.自行跟踪与实际不符。数量指标设置为“全年救助人数≥20人”监控表数量指标阶段完成值填列为“20人”实际救助人数为83人。</t>
  </si>
  <si>
    <t>社区新增工资</t>
  </si>
  <si>
    <t>1.指标设置不全面，未设置质量指标。2.满意度未调查。</t>
  </si>
  <si>
    <t>共和县市场监督管理局</t>
  </si>
  <si>
    <t>2025年政府购买食品药品安全协管服务补助资金</t>
  </si>
  <si>
    <t>购买电子档案管理系统及容易查系统</t>
  </si>
  <si>
    <t>2025年食品药品抽检经费</t>
  </si>
  <si>
    <t>截至8月31日食品抽检工作已完成抽检，暂未提供检测报告。</t>
  </si>
  <si>
    <t>市场监管领域重大违法行为举报奖励</t>
  </si>
  <si>
    <t>该项目根据2021年颁布的《市场监管领域重大违法行为举报奖励暂行办法》实施项目，截止评价日，无满足此办法奖励条件以及标准的举报，故而此项目执行率低，且未达到业绩值，若年底还未支出，则进行上缴。</t>
  </si>
  <si>
    <t>市场监督管理工作经费</t>
  </si>
  <si>
    <t>八月份工资于九月份发放，导致预算执行率未达标。</t>
  </si>
  <si>
    <t>驻村工作组生活补助</t>
  </si>
  <si>
    <t>查那村驻村干部半年报销一次，未及时报销支出未达标。</t>
  </si>
  <si>
    <t>1.预算执行率低；2.补助跨年度报销，查那村驻村干部于2025年4月报销2024年10-12月份驻村干部生活补助。</t>
  </si>
  <si>
    <t>智慧监管---明厨亮灶网络使用</t>
  </si>
  <si>
    <t>因网络出现异常，网络维护不及时款项暂未支付。</t>
  </si>
  <si>
    <t>1.预算执行率低；2.数量指标设置不全面，数量指标设置为“涉及学校数量72所”实际涉及学校65所，大中型餐饮41家，集中用餐单位30家。</t>
  </si>
  <si>
    <t>工商执法经费</t>
  </si>
  <si>
    <t>数量指标设置偏差过大，数量指标设置为“查办各类违法案件≥5起”实际检查时发现已查办各类违法案件66起。</t>
  </si>
  <si>
    <t>食品药品执法检查经费</t>
  </si>
  <si>
    <t>重点检查工作安排在重大节日期间，实行报销制，工作人员未报销。</t>
  </si>
  <si>
    <t>青海品牌推介会</t>
  </si>
  <si>
    <t>全省性统一安排赴外地的品牌推介会，8月底已完成该工作，预算金额用于市场监管局2人赴广州的差旅费、餐饮、住宿、宣传等费用，8月份已报销，9月份支出。</t>
  </si>
  <si>
    <t>打假经费</t>
  </si>
  <si>
    <t>此项目用于打击假冒伪劣日常工作经费，主要包括聘请的专业律师费一年2万元（签完合同直接付款）、其他资金用于打假培训费，旅游打假宣传标语，400元用于培训费用，其余资金后续根据实际支出情况支付。</t>
  </si>
  <si>
    <t>一会两站经费</t>
  </si>
  <si>
    <t>数量指标设置有误，数量指标设置为“一会两站工作人员≥2人”实际一站两会工作人员仅1人。</t>
  </si>
  <si>
    <t>全县质量工作经费</t>
  </si>
  <si>
    <t>此项目是经6、7月份省监管局、州监管局抽检完成之后，县监管局才能进行抽检工作，否则会导致对一个企业重复抽检，故此项目2025年九月开始实施，预计到十月底完成各项检测工作，由第三方出具检测报告。前期支付的800元是用于质量检测工作人员的培训。</t>
  </si>
  <si>
    <t>1.预算执行率低；2.项目未达业绩值，省监管局、州监管局抽检完成之后，县监管局才能进行抽检工作，此项工作还未开始。</t>
  </si>
  <si>
    <t>营业执照及相关表格印刷</t>
  </si>
  <si>
    <t>该项目先使用上年结存，本年度按需采购。第一次采购已完成，第二次正在三方询价，合同于9月份签订。</t>
  </si>
  <si>
    <t>1.预算执行率低；2.指标值设置与实际工作量偏差过大。数量指标指标值设置为“营业执照以及相关表格印刷≥3000套”截至2025年8月31日实际已印刷4560套，资金仅使用33.18%，目标偏差过大。</t>
  </si>
  <si>
    <t>营业执照自助终端机</t>
  </si>
  <si>
    <t>驻村工作人员半年报销一次，未及时报销。</t>
  </si>
  <si>
    <t>食品药品监管补助资金</t>
  </si>
  <si>
    <t>该资金5月份下达，截止评价日仅发放一个月工资。分批次补助，该项目资金发生预警暂停使用，下达新文件之后开始执行。</t>
  </si>
  <si>
    <t>共和县人力资源和社会保障局</t>
  </si>
  <si>
    <t>提前下达2025年高校毕业生基层就业计划补助资金（高校毕业生“三支一扶”计划）</t>
  </si>
  <si>
    <t>【资金由省上直接下达，该经费支出三支一扶人员社保及生活补助，按实际人员发放，剩余资金结转下年继续使用】</t>
  </si>
  <si>
    <t>阶段完成值与实际完成值不符（人数）</t>
  </si>
  <si>
    <t>三支一扶生活补助及社保缴费（县级）</t>
  </si>
  <si>
    <t>该经费用于三支一扶人员的生活补助、社会保障缴费，按月支出，以及一次性安家费支出。</t>
  </si>
  <si>
    <t>公开招聘政府临聘人员考务费</t>
  </si>
  <si>
    <t>该经费按招聘次数支出，截止8月底已招聘4次。</t>
  </si>
  <si>
    <t>三支一扶人员体检费</t>
  </si>
  <si>
    <t>体检活动于9月招录结束后进行【按实际人数支出，9月支付1.8万元，剩余资金上缴财政】</t>
  </si>
  <si>
    <t>质量指标未设置</t>
  </si>
  <si>
    <t>劳动仲裁工作经费</t>
  </si>
  <si>
    <t>该经费用于劳动仲裁工作经费，根据劳动仲裁受理案件数支付。</t>
  </si>
  <si>
    <t>指标设置偏差过大</t>
  </si>
  <si>
    <t>该经费用于乡村振兴办公经费、慰问群众等费用支出，根据实际情况支出，</t>
  </si>
  <si>
    <t>事业单位奖励证书、奖章、奖牌制作计划需求表</t>
  </si>
  <si>
    <t>该经费用于奖牌制作等，奖牌由省人力资源局统一购买并发放，由于发票未到，暂未支出。</t>
  </si>
  <si>
    <t>预算执行率低，质量指标未设置</t>
  </si>
  <si>
    <t>人社局办公楼养护费</t>
  </si>
  <si>
    <t>该费用于办公楼管道、防火等维修，根据实际情况支出【年初预算时办公楼维修费由人设独立承担，后经商议，由7家单位共同承担，因此该经费无法全部支出】</t>
  </si>
  <si>
    <t>实际完成值未达标，质量指标未设置</t>
  </si>
  <si>
    <t>该经费用于补充公用经费，根据实际情况支出</t>
  </si>
  <si>
    <t>2024年度党风廉政建设责任制考核奖金</t>
  </si>
  <si>
    <t>该经费用于补充公用经费，以及党风廉政检查相关支出，根据实际情况支出；党风廉政检查时间为11月。</t>
  </si>
  <si>
    <t>共和县恰卜恰镇人民政府</t>
  </si>
  <si>
    <t xml:space="preserve">53.70%
</t>
  </si>
  <si>
    <t>主要用于关心下一代，慰问村级幼儿园，年初工作计划于11月份开展冬季健康防护及村级幼儿园慰问。</t>
  </si>
  <si>
    <t>因人员变动，经费暂未支出，计划为新入职人员购买涉密机。</t>
  </si>
  <si>
    <t>民政经费（政务服务经费）</t>
  </si>
  <si>
    <t>因人员变动，前任部长未及时开具发票，未进行报销。</t>
  </si>
  <si>
    <t>土地治理经费</t>
  </si>
  <si>
    <t>主要用于年终进行年度考核和土地宣传，该经费年底支出。</t>
  </si>
  <si>
    <t>七彩假期7月21日开始，8月2日结束，因领导休假未能及时报销。</t>
  </si>
  <si>
    <t>因人员变动，报账滞后，新上任领导未及时报销。</t>
  </si>
  <si>
    <t>乡镇综合维稳专项工作经费(维稳经费)</t>
  </si>
  <si>
    <t>有事好商量平台协商议事室建设费及运行费</t>
  </si>
  <si>
    <t>主要用于协商议事室公用经费，因人员变动，新任领导6月任职，未及时报销</t>
  </si>
  <si>
    <t>15个村级公用经费（含关工委经费）</t>
  </si>
  <si>
    <t>主要用于15个村公用经费，经费未进行及时报销，正在催促报销。</t>
  </si>
  <si>
    <t>9个社区取暖费（三保）</t>
  </si>
  <si>
    <t>该项目资金主要用于冬季取暖缴纳燃气费，取暖费冬季支出，故未支出</t>
  </si>
  <si>
    <t>慰问经费分上下半年，上半年慰问5月份已支出，下半年慰问于上半年慰问结束半年后支出。</t>
  </si>
  <si>
    <t>该项目经费主要用于购买清洁用品，计划购买三轮电动垃圾清运车，上年度于11月份发放，计划本年度与上年度同期发放。</t>
  </si>
  <si>
    <t>1.预算执行率低；
2.指标值设置与实际不符，时效指标指标值设置为“完成时限11年”实际完成时限为1年。</t>
  </si>
  <si>
    <t>9个社区公用经费（2022年新增，每社区/6万元）</t>
  </si>
  <si>
    <t>9个社区公用经费已发生，未及时开具发票，未进行报销。</t>
  </si>
  <si>
    <t>城乡结合区域经费</t>
  </si>
  <si>
    <t>维修及设备更新经费</t>
  </si>
  <si>
    <t>分上下半年分别支出，上半年主要用于楼道粉刷，食堂地板维修，上半年项目已完成。下半年主要用于暖气管道维修，供暖期开始前进行。</t>
  </si>
  <si>
    <t>15个村级党建经费</t>
  </si>
  <si>
    <t>15村级党建经费活动已于7月1日开展，经费未进行及时报销，正在催促报销。</t>
  </si>
  <si>
    <t>9个社区党建经费</t>
  </si>
  <si>
    <t>只能用于文化活动经费，活动于8月7日开展，8月11日结束，资料正在装订。装订完成后支出。图书馆、文化馆工作日均开放。</t>
  </si>
  <si>
    <t>1.预算执行率低；
2.自行跟踪与实际不符，数量指标指标值设置为“免费开放天数≥300天，阶段完成值填列300天，实际截至2025年8月31日仅开放173天；
3.年初设定数量指标无法完成。数量指标设置为“免费开放天数≥300天，2025年工作日仅248天。</t>
  </si>
  <si>
    <t>本年度路长制工作经费主要用于护路员服装支出及工作经费，工作经费未报销。</t>
  </si>
  <si>
    <t>财政绩效考核基础奖金</t>
  </si>
  <si>
    <t>镇级文明实践所经费（含社区、村级）</t>
  </si>
  <si>
    <t>主要用于节日活动，经费未进行及时报销，正在催促报销。</t>
  </si>
  <si>
    <t>居监会主任工资</t>
  </si>
  <si>
    <t>主要用于居监会主任工资，分上下半年分别发放；如居监会主任任社区两委成员，工资存在重复发放，不予发放该工资。仅发放上半年工资下半年还未发放。</t>
  </si>
  <si>
    <t>1.指标未达业绩值。“数量指标设置为“工资发放人数=9人”实际工资发放人数7人；
2.自行跟踪与实际实施不符，数量指标指标值设置为“工资发放人数=9人”监控表阶段完成值填列“9人”实际工资发放人数仅7人。</t>
  </si>
  <si>
    <t>村监会主任工资</t>
  </si>
  <si>
    <t>主要用于村监会主任工资，分上下半年分别发放；如村监会主任任村两委成员，工资存在重复发放，不予发放该工资。仅发放上半年工资下半年还未发放。</t>
  </si>
  <si>
    <t>1.绩效指标未达业绩值。“数量指标设置为“预计发放人数=15个”实际工资发放人数6人。
2.自行跟踪与实际实施不符，数量指标指标值设置为“预计发放人数=15个”监控表阶段完成值填列“15个”实际工资发放人数6人。</t>
  </si>
  <si>
    <t>15个村“两委”负责人及成员年度报酬</t>
  </si>
  <si>
    <t>6月份该项目资金调剂至一卡通发放，由于7月份组织部和财政局调整人员工资及工资表格式。预留10%绩效工资于年底发放，支出未达标。</t>
  </si>
  <si>
    <t>报账滞后，13个村驻村人员未及时报销。</t>
  </si>
  <si>
    <t>1.预算执行率低；
2.指标值设置与实际不符，数量指标指标值设置为“涉及驻村工作村数量15个”实际驻村工作村仅13个。
3.自行跟踪与实际实施不符，数量指标指标值设置为“涉及驻村工作村数量15个”监控表阶段完成值填列“15个”实际驻村工作村仅13个。</t>
  </si>
  <si>
    <t>资料提供不及时补助未发放。</t>
  </si>
  <si>
    <t>该项目资金用于9个社区退役军人专项经费各1万，退役军人服务站2.5万元。各社区活动均已进行，账未进行报销。</t>
  </si>
  <si>
    <t>农村公路养护及修建经费</t>
  </si>
  <si>
    <t>新寺路维修已完工，未验收，该项目按合同支付完工后的50%款项，剩余款项验收合格之后支付。</t>
  </si>
  <si>
    <t>基层残疾人专职委员经费</t>
  </si>
  <si>
    <t>主要用于村级残疾人联络委员工资和工作经费，联络委员工资半年发放一次，上半年已发放，下半年11月底发放。工作经费因对方未开具发票暂未报销。</t>
  </si>
  <si>
    <t>1.预算执行率低；
2.指标值设置不全面。发放15名残疾人联络委员工资未设置成数量指标。</t>
  </si>
  <si>
    <t>报销滞后，15个村、9个社区残疾人协会未及时报销</t>
  </si>
  <si>
    <t>计划生育家庭（独生子女、双女户）参合金补助</t>
  </si>
  <si>
    <t>3月份要求所有补助类资金均需一卡通发放，通过申请、调剂等手续后，9月份调剂至一卡通。</t>
  </si>
  <si>
    <t>指标值设置与实际偏差过大，数量指标指标值设置为“独生子女、双女户家庭养老保险补助享受人数≥30人”实际独生子女、双女户家庭参合金补助享受人数为152人；社会效益指标指标值设置为“保障计划生育家庭合法权益的家庭户数≥30户”实际保障计划生育家庭合法权益的家庭户数为38户。
2.自行跟踪与实际实施不符，数量指标指标值设置为““独生子女、双女户家庭养老保险补助享受人数≥30人”监控表阶段完成值填列“30人”，实际补助152人；社会效益指标指标值设置为“保障计划生育家庭合法权益的家庭户数≥30户”监控表阶段完成值填列“30户”，实际补助38户；</t>
  </si>
  <si>
    <t>被征地失地农民补助</t>
  </si>
  <si>
    <t>失地农民补助使用政府性基金，每年于底支出。</t>
  </si>
  <si>
    <t>因政策变动，办事员需频繁外出入户审查低保，大部分时间外出，临时救助申请无法及时接收。导致今年补助较少。</t>
  </si>
  <si>
    <t>1.预算执行率低；
2.绩效目标未达业绩值，数量指标指标值设置为“享受人数≥122人”实际仅救助65人；
3.自行跟踪与实际实施不符，数量指标指标值设置为“享受人数≥122人”监控表阶段完成值填列“122人”，实际仅救助65人。</t>
  </si>
  <si>
    <t>资金下达较晚，主要用于补充公用经费，待公用经费用完之后再支出。</t>
  </si>
  <si>
    <t>1.预算执行率低；
2.指标值设置不合理，质量指标未设置。</t>
  </si>
  <si>
    <t>仅报销宣传册、宣传海报费用，情报费还未支出，因情报还没收集完，等年底情报收集完成后一次性支付。</t>
  </si>
  <si>
    <t>2024年至2025年一次性补贴（二孩、三孩）</t>
  </si>
  <si>
    <t>独生子女寄宿制补助经费</t>
  </si>
  <si>
    <t>3月份卫健口头通知，要求所有补助类资金均需一卡通发放，通过申请等一系列手续后，9月份才调剂至一卡通。</t>
  </si>
  <si>
    <t>居监会工作经费三保</t>
  </si>
  <si>
    <t>报销滞后，9个居监会均未进行报销</t>
  </si>
  <si>
    <t>15个村村监会公用经费三保</t>
  </si>
  <si>
    <t>报销滞后，15个村监会均未及时报销</t>
  </si>
  <si>
    <t>15个村社长工资三保</t>
  </si>
  <si>
    <t>共和县中医院</t>
  </si>
  <si>
    <t>村卫生室经费</t>
  </si>
  <si>
    <t>该项目主要用于办公经费支出以及取暖费，供暖期开始之后支付取暖费。</t>
  </si>
  <si>
    <t>1.指标值设置与实际偏差过大，经济成本指标设置为“每个村卫生室取暖费=3000元”，实际每个村卫生室取暖费为300元”；2.自行监控项目进度与实际实施进度不符。经济成本指标设置为“每个村卫生室取暖费=3000元”，阶段完成值填列为“3000元，实际每个村卫生室取暖费为300元”。</t>
  </si>
  <si>
    <t>基本公共卫生服务省级补助资金（结转）</t>
  </si>
  <si>
    <t>该项目包括村医绩效工资，按季度发放，第三季度于九月份发放；质量指标“传染病和突发公共卫生事件报告率≥95%”实际为92.30%，未达到的原因为：上半年1个突发公共卫生事件未及时上报。</t>
  </si>
  <si>
    <t>1.部分指标未达业绩值。质量指标“传染病和突发公共卫生事件报告率≥95%”实际为92.30%。</t>
  </si>
  <si>
    <t>基本公共卫生服务项目（县级配套）</t>
  </si>
  <si>
    <t>先支付上年结转及本年中央直达资金，后续再根据实际工作支付；质量指标“传染病和突发公共卫生事件报告率≥95%”实际为92.30%，未达到的原因为：上半年1个突发公共卫生事件未及时上报。</t>
  </si>
  <si>
    <t>1.预算执行率低；2.部分指标未达业绩值。质量指标“传染病和突发公共卫生事件报告率≥95%”实际为92.30%。</t>
  </si>
  <si>
    <t>65岁以上老年人健康体检/地方公共卫生服务补助资金（65岁以上老年人健康体检补助）</t>
  </si>
  <si>
    <t>农牧区65岁老年人需等到9月中旬，农闲后才陆续进行体检工作。体检工作正在陆续进行。部分使用上年度结转基资金，本年度支付率低。</t>
  </si>
  <si>
    <t>地方公共卫生省级补助资金（65岁以上老年人健康体检-结转）</t>
  </si>
  <si>
    <t>该项目资金为上年结转资金，主要用于60-64岁老年人体检农牧区60-64岁老年人需等到9月中旬，农闲后才陆续进行体检工作。体检工作正在陆续进行。</t>
  </si>
  <si>
    <t>预防性体检费</t>
  </si>
  <si>
    <t>该项目主要用于体检费用，分季度支付，第三季度于9月份支付。</t>
  </si>
  <si>
    <t>公立医院院长年薪制</t>
  </si>
  <si>
    <t>该资金用于发放院长年薪，分上下半年两次、经考核完成之后予以发放，一半资金于25年上半年已支出，一半资金于9月份支出。</t>
  </si>
  <si>
    <t>18岁（含18岁）至59岁以上城镇居民及农牧民群众体检（县级）</t>
  </si>
  <si>
    <t>购买用于体检的血糖仪，血糖试条等化验试剂等 ，过会等审批流程未走完，款项未支付。</t>
  </si>
  <si>
    <t>1.预算执行率低；2.数量指标设置与实际偏差过大，数量指标设置为“健康体检人次≥20000人/次”截至2025年8月31日实际已进行体检46354人/次。</t>
  </si>
  <si>
    <t>2023年深化医改成效明显地区督查激励奖补资金（结转）</t>
  </si>
  <si>
    <t>医疗服务与保障能力提升（2023年）结转</t>
  </si>
  <si>
    <t>该项目资金主要用于购买高压氧舱、五大中心培训，剩余资金为尾款，该项目原计划拆除发热门诊后建设，后因共和县中医院住院楼建设项目实施，决定直接建设在共和县中医院住院楼建设项目中，由于医院正在进行改扩建，基建项目完成后，进行安装调试，验收合格后才支付尾款。</t>
  </si>
  <si>
    <t>1.项目预算编制不准确，项目可行性论证不足。该项目原计划拆除发热门诊后建设，后因共和县中医院住院楼建设项目实施，决定直接建设在共和县中医院住院楼建设项目中，截至2025年8月底共和县中医院住院楼建设项目还未开工建设，该项目已签订合同，并按合同约定支付预付款。2.数量指标设置与实际偏差过大。数量指标设置为“五大中心建设培训≥1次”截至2025年8月31日实际已进行培训11次。</t>
  </si>
  <si>
    <t>地方公共卫生服务资金（省级公共卫生项目）</t>
  </si>
  <si>
    <t>该项目优先支出基本公共卫生上年结转及中央直达资金，不足部分由该项目资金补足。质量指标“传染病和突发公共卫生事件报告率≥95%”实际为92.30%，未达到的原因为：上半年1个突发公共卫生事件未及时上报。</t>
  </si>
  <si>
    <t>1.预算执行率低；2.指标未达业绩值。质量指标设置为“传染病和突发公共卫生事件报告率≥95%”实际为92.30%。</t>
  </si>
  <si>
    <t>地方公共卫生服务资金(村卫生室经费）</t>
  </si>
  <si>
    <t>该项目资金主要用于取暖费支出，供暖期开始之后支付。</t>
  </si>
  <si>
    <t>公立医院综合改革资金</t>
  </si>
  <si>
    <t>指标设置与实际不符。数量指标设置为“医疗服务收入占公立医院医疗收入占比=37.22万元”实际为医疗设备购置；可持续影响指标设置为“公立医院资产负债率较上年提高”，实际为长期保障医疗水平。</t>
  </si>
  <si>
    <t>医疗服务与保障能力提升卫生健康人才培养</t>
  </si>
  <si>
    <t>绩效指标设置不合理。可持续影响指标设置为“进一步提升医疗质量，更好地服务县区内的居民优”，应设置为社会效益。</t>
  </si>
  <si>
    <t>县级中医院两专科一中心建设项目</t>
  </si>
  <si>
    <t>该项目用于为康复科购买康复器材，资金于6月份下达，后续进行了招投标工作，7月份签订合同，9月份经上会后按合同约定支付购买设备款项。</t>
  </si>
  <si>
    <t>1.预算执行率低；2.指标设置与实际不符。数量指标设置为“医疗服务收入占公立医院医疗收入的比例较上年提高”实际为康复科购买康复器材。</t>
  </si>
  <si>
    <t>中医药文化活动</t>
  </si>
  <si>
    <t>共和县住房和城乡建设局</t>
  </si>
  <si>
    <t>共和县2024年城市排水防涝建设项目</t>
  </si>
  <si>
    <t>绩效指标值设置与实际不符。数量指标中设置“建设雨水管网长度13.52公里”，实际建设长度为7.98公里。</t>
  </si>
  <si>
    <t>海南州共和县2024年乡镇干部周转宿舍建设项目</t>
  </si>
  <si>
    <t>施工合同约定按照施工进度支付工程款，截至8月底的工程进度款已支付，后续资金按实际工程进度支付</t>
  </si>
  <si>
    <t>自行监控进度与实际进度不符。数量指标设置为“干部职工周转宿舍套数228套”，自评跟踪进度为完成228套，实际项目还未完工。</t>
  </si>
  <si>
    <t>海南州共和县黑马河镇道路延伸工程</t>
  </si>
  <si>
    <t>项目总投资4900万元，于2024年4月开工建设，因土地手续批复未下达，后续停工，2025年8月才复工，合同约定按工程进度支付工程款， 截至2025年8月底工程进度工程款已支付，后续按实际工程进度支付剩余资金。</t>
  </si>
  <si>
    <t>1.预算执行率低；
2.自行监控进度与实际不符。数量指标设置为“建设道路条数10条”、“道路总长6.3公里”，自评跟踪进度均已完成，实际项目还未完工。</t>
  </si>
  <si>
    <t>海南州共和县黑马河镇道路延伸工程养老金</t>
  </si>
  <si>
    <t>土地手续未办理完成，尚未支付。</t>
  </si>
  <si>
    <t>1.预算执行率低；
2.时效指标未达业绩值。时效指标设置“完成时限2个月”，截至8月底还未完成。</t>
  </si>
  <si>
    <t>春节、元宵节两节亮化工程</t>
  </si>
  <si>
    <t>2025年共和县城及环湖乡镇生活垃圾转运焚烧费</t>
  </si>
  <si>
    <t>指标值设置与实际偏差过大。数量指标设置“年转运垃圾次数≥300次，截至8月底已完成2200次。</t>
  </si>
  <si>
    <t>2024年农牧民危旧房改造补助资金（25年下达）</t>
  </si>
  <si>
    <t>2025年农村危旧房改造中央财政补助资金</t>
  </si>
  <si>
    <t>该项目由村民自行进行房屋改造建设，由住建局验收合格后进行发放补助，部分村民施工进度缓慢，暂未验收</t>
  </si>
  <si>
    <t>1.数量指标“完成补助户数72户”实际完成补助2户，业绩值未达标。2.预算执行率较低</t>
  </si>
  <si>
    <t>2025年城镇保障性安居工程（中央补助资金）</t>
  </si>
  <si>
    <t>资金已分解调剂至滨河东路、二毛家属院、县医院家属院保障性住房安居工程中，项目均在施工中。</t>
  </si>
  <si>
    <t>2025年城镇保障性安居工程（省级补助资金）</t>
  </si>
  <si>
    <t>资金为提前下达项目省级资金，该项目不再使用省级资金，资金已由省上收回，现中央级资金已全部到位。</t>
  </si>
  <si>
    <t>资金用于补充公用经费，后续按需支出</t>
  </si>
  <si>
    <t>1.预算执行率低；2.未设置质量指标。</t>
  </si>
  <si>
    <t>海南州共和县城黄河大街、青海湖大街整治工程</t>
  </si>
  <si>
    <t>2015年藏区棚户区改造贷款本金</t>
  </si>
  <si>
    <t>2015年藏区棚户区改造贷款利息</t>
  </si>
  <si>
    <t>共和县污水处理厂运营费及维修、维护费</t>
  </si>
  <si>
    <t>按照合同约定按月支付</t>
  </si>
  <si>
    <t>共和县污水处理厂在线监测及监督性监测费</t>
  </si>
  <si>
    <t>按照合同约定按季度支付</t>
  </si>
  <si>
    <t>倒淌河镇污水处理厂第三方运营服务费</t>
  </si>
  <si>
    <t>倒淌河污水厂在线监测费</t>
  </si>
  <si>
    <t>供水公司2024年代收污水处理费的10%手续费</t>
  </si>
  <si>
    <t>保障性住房租金及房款退款支出资金</t>
  </si>
  <si>
    <t>保障性住房维修维护费</t>
  </si>
  <si>
    <t>指标设置与实际实施内容不符。数量指标设置为“保障房项目数量2个”实际实施内容为对保障性住房进行维修维护。</t>
  </si>
  <si>
    <t>建筑领域安全生产及工程消防工作经费</t>
  </si>
  <si>
    <t>2025年城市维护费</t>
  </si>
  <si>
    <t>恰卜恰园林绿化</t>
  </si>
  <si>
    <t>质量指标设置“行道树、绿化带绿植成活率100%”，无可衡量的佐证资料显示成活率为100%。</t>
  </si>
  <si>
    <t>主要用于为乡村振兴工作人员采购办公用品，1-8月无采购需求，后续按需支出</t>
  </si>
  <si>
    <t>新寺路、新平路、平安路道路工程建设项目</t>
  </si>
  <si>
    <t>合同约定按工程进度支付工程款，剩余资金后续按工程实际完成进度支付</t>
  </si>
  <si>
    <t>共和县黑马河镇绿洲南路二标段质保金</t>
  </si>
  <si>
    <t>截至8月底已到质保期，因后期维护不到位，正在整改阶段，待整改完成后支付</t>
  </si>
  <si>
    <t>共和县黑马河镇民宿街道路工程质保金</t>
  </si>
  <si>
    <t>滨河东西路道路冲毁抢修工程建设项目</t>
  </si>
  <si>
    <t>2024年度项目预算执行结果奖补资金（补充保障性住房维修维护资金）</t>
  </si>
  <si>
    <t>倒淌河东入口环境综合整治</t>
  </si>
  <si>
    <t>申报项目时项目名称不符合发改委投向，后续重新更换名称申请项目，故资金项目名称与实际批复项目名称不一致，无法支出，正在向申请项目名称变更中，变更后陆续支出</t>
  </si>
  <si>
    <t>共和县恰卜恰镇棚户区改造老砖瓦厂安置小区建设项目</t>
  </si>
  <si>
    <t>青海湖水位上涨海南州淹没区农牧户住房搬迁改善工程（律师费）</t>
  </si>
  <si>
    <t>合同约定按项目服务进度向乙方支付费用，后续陆续按进度支付。</t>
  </si>
  <si>
    <t>黑马河镇城市规划、搬迁商业区设计及游客服务中心规划设计费用</t>
  </si>
  <si>
    <t>截至8月底已完成黑马河商业集镇概念规划设计初稿，正在修改阶段。后续完成分部设计，合同约定第二次付费为提交成果后支付。</t>
  </si>
  <si>
    <t>共和县藏传佛教宗教活动场所房屋安全鉴定</t>
  </si>
  <si>
    <t>已支付预付款，合同约定剩余资金待出具检测报告后支付，截至8月底，还未出具报告</t>
  </si>
  <si>
    <t>项目未按时完成。时效指标设置“完成时限≤3个月”，截至8月底，项目还未完成。</t>
  </si>
  <si>
    <t>共和县污水处理厂2022年剩余运营费</t>
  </si>
  <si>
    <t>建筑固废垃圾填埋场未批先建罚款</t>
  </si>
  <si>
    <t>共和县恰卜恰镇生活垃圾处理厂（二期)封场项目前期费</t>
  </si>
  <si>
    <t>黑马河污水厂第三方运营服务费</t>
  </si>
  <si>
    <t>黑马河污水厂在线监测费</t>
  </si>
  <si>
    <t>共和县恰卜恰镇公租房智能门锁安装项目</t>
  </si>
  <si>
    <t>共和县恰卜恰镇“三无”小区治理专项资金</t>
  </si>
  <si>
    <t>小区的基本设施等零星维修，验收完付款</t>
  </si>
  <si>
    <t>1.数量指标设置为“项目数量1个”实际应设置维修维护点位，指标值设置与实际不符。2.预算执行率低</t>
  </si>
  <si>
    <t>市政公共设施电费</t>
  </si>
  <si>
    <t>2025年城镇环卫服务费</t>
  </si>
  <si>
    <t>海南州共和县过街通道建设工程（上级专项）</t>
  </si>
  <si>
    <t>因标段四未完成结算，待完成结算后支付剩余工程款</t>
  </si>
  <si>
    <t>1.预算执行率低；2.未进行满意度调查</t>
  </si>
  <si>
    <t>2023年共和县青海湖家苑等9个老旧住宅小区配套基础设施建设项目（上级专项）</t>
  </si>
  <si>
    <t>后续增加新建围墙内容，截至2025年8月还未完工，于2025年10完工，结算还未完成，故资金还未支付，后续完成结算后支付</t>
  </si>
  <si>
    <t>2024年城镇绿化改造提升项目（州级）</t>
  </si>
  <si>
    <t>项目已完工，资金为质保金，还未到质保期</t>
  </si>
  <si>
    <t>海南州共和县城中区环境综合整治工程</t>
  </si>
  <si>
    <t>2024年危旧房改造补助资金</t>
  </si>
  <si>
    <t>2023年危旧房改造补助资金</t>
  </si>
  <si>
    <t>资金用于发放乡村振兴工作人员生活补助，乡村振兴工作人员来报销后支付，后续陆续支出</t>
  </si>
  <si>
    <t>共和县铁盖乡人民政府</t>
  </si>
  <si>
    <t>根据年度安排，上半年人代会于4月份召开，下半年人代会于10月份召开。</t>
  </si>
  <si>
    <t>主要用于纪检办公室工作经费。8月份之前纪委书记在县上办公，纪检办公室无经费支出。</t>
  </si>
  <si>
    <t>本项目资金主要用于民政工作电脑维修支出、办公用平购买，资金于9月份支付。</t>
  </si>
  <si>
    <t>主要用于配合武装部进行规范化建设以及民兵工作经费。7、8月份武装部正在规范化建设，待竣工后县武装部验收合格支付款项。</t>
  </si>
  <si>
    <t>主要用于缴纳电费，年底用电供暖，用电量大，计划年底支出。</t>
  </si>
  <si>
    <t>该经费用于政协联络办公室办公、培训、宣传经费，日常工作中用于办公经费，待其他办公经费支出之后再使用。</t>
  </si>
  <si>
    <t>主要用于宣传，办公用品购置、制作维稳宣传手册、情报信息费以及日常维稳工作经费。平安建设宣传月在七月份，待活动开展完进行报销，情报信息费年底支出。</t>
  </si>
  <si>
    <t>铁盖乡“有事好商量”协商议事平台建设及工作经费</t>
  </si>
  <si>
    <t>主要用于开展妇联活动及慰问，三八活动1次、防溺水宣传1次，妇女生病慰问1次，资金后期支付。</t>
  </si>
  <si>
    <t>该项目资金主要用于村委会日常开销，实行报账制，各村均存在未及时报销情况，截至2025年8月31日委屈村未进行报销。</t>
  </si>
  <si>
    <t>主要用于关于优生优育报纸征订、开展慰问活动1次，购置办公用品，报纸已征订，资金尚未支付</t>
  </si>
  <si>
    <t>9月份资金支付</t>
  </si>
  <si>
    <t>正在进行办公楼和宿舍楼粉刷，合同已签订，截止8月底仅支付预付款，后期按照实施进度支付。</t>
  </si>
  <si>
    <t>该项目资金主要用于村委会党建支出，实行报账制，截至2025年8月31日，除哈汗土亥村、七台村、拉才村、下合乐寺村外，其他村均未报销。</t>
  </si>
  <si>
    <t>图书馆文化站免费开放专项资金</t>
  </si>
  <si>
    <t>主要用于购买开展活动演员保险费，图书馆办公用品采购、维修维护，上半年一次，下半年一次。</t>
  </si>
  <si>
    <t>数量指标指标值设置不合理，数量指标指标值设置为“采购次数≥2次”实际仅采购1次，其余资金主要用于支付临聘人员工资。</t>
  </si>
  <si>
    <t>乡镇文明实践所活动经费</t>
  </si>
  <si>
    <t>村级文明实践所活动经费</t>
  </si>
  <si>
    <t>该项目资金主要用于文明实践所日常开销，各村除哈汗土亥村外各村均未报销，托勒台村举办活动一次。</t>
  </si>
  <si>
    <t>该项目资金主要用于村干部工资，分上下半年分别发放，上半年工资于6月份发放，下半年工资于12月份发放。</t>
  </si>
  <si>
    <t>该项目资金主要用于村监会日常支出，实行报账制，截至2025年8月31日，各村均存在未及时报销情况。</t>
  </si>
  <si>
    <t>村干部工资</t>
  </si>
  <si>
    <t>报销滞后，驻村人员未及时报销。</t>
  </si>
  <si>
    <t>驻村干部和联村指导员生活补助</t>
  </si>
  <si>
    <t>7、8月工资均于9月发放，8月份换驻村人员1人未发放。支出未达标。</t>
  </si>
  <si>
    <t>主要用于慰问退役军人以及双拥共建工作经费。重点在双节进行慰问。</t>
  </si>
  <si>
    <t>乡镇残疾人专职委员经费</t>
  </si>
  <si>
    <t>主要用于办公用品采购，分上、下半年分别报销</t>
  </si>
  <si>
    <t>村级残疾人专职委员经费</t>
  </si>
  <si>
    <t>1.数量指标设置有误，年初数量指标指标值设置为“采购次数≥2次”实际为10名村级残联联络员发放工资，每人每年1000元。2.自行监控不到位：满意度未调查。</t>
  </si>
  <si>
    <t>该经费为补充公用经费，主要用于临聘人员工资以及社保，待其他公用经费支出后才使用。</t>
  </si>
  <si>
    <t>该项目资金与综治维稳经费配合使用，平安建设宣传月在七月份，待活动开展完进行报销，情报信息费年底支出。</t>
  </si>
  <si>
    <t>2024年至2025年计划生育一次性生育补贴（二胎、三胎）</t>
  </si>
  <si>
    <t>乡集镇设施管理维修经费</t>
  </si>
  <si>
    <t>计划修建文化广场，与县文旅局正在协商还未达成协议，工程还未开工。</t>
  </si>
  <si>
    <t>1.预算执行率低；2.实施进度缓慢。</t>
  </si>
  <si>
    <t>主要用于缴纳电费、残疾人之家维修，计划年底缴纳电费。</t>
  </si>
  <si>
    <t>该项目资金主要用于各村残疾人协会制作安装残协制度牌和日常支出，日常支出实行报账制，截至2025年8月31日，各村均未及时报销。</t>
  </si>
  <si>
    <t>铁盖乡垃圾填埋场运行经费</t>
  </si>
  <si>
    <t>该项目主要用于垃圾填埋场运营经费，合同约定半年一付。</t>
  </si>
  <si>
    <t>数量指标设置偏差过大，数量指标设置为“垃圾清运次数≥5次”，实际填埋次数为64次。</t>
  </si>
  <si>
    <t>铁盖乡生活垃圾填埋场渗滤液处理设施运营费</t>
  </si>
  <si>
    <t>该项目主要用于生活垃圾填埋场渗滤液处理费用，合同约定半年一付。</t>
  </si>
  <si>
    <t>该项目资金主要用于各村关工委支出，实行报账制，截至2025年8月31日，除七台村、拉才村、下合乐寺村、铁盖村托勒台村外，其他村均未报销。</t>
  </si>
  <si>
    <t>项目绩效目标未达业绩值，数量指标设置为“工资发放人数≥30人”实际发放人数21人。</t>
  </si>
  <si>
    <t>困难群众救助补助资金</t>
  </si>
  <si>
    <t>用于低收入、低保户的临时救助，因今年补助标准和办法变更，导致今年补助资金无法发放。已发放14人</t>
  </si>
  <si>
    <t>1.预算执行率低2.项目绩效目标未达业绩值。数量指标设置为“救助困难群众人数≥18人”，实际仅发放14人。</t>
  </si>
  <si>
    <t>该经费为补充公用经费，待其他公用经费支出后才使用。</t>
  </si>
  <si>
    <t>计划生育转移支付资金</t>
  </si>
  <si>
    <t>2024年已下达该资金并已支出，2025年重复下达，年底上缴财政。</t>
  </si>
  <si>
    <t>共和县农牧和科技局</t>
  </si>
  <si>
    <t>2025年基层农技推广体系改革与建设</t>
  </si>
  <si>
    <t xml:space="preserve">51.04%
</t>
  </si>
  <si>
    <t>其中15万元科技特派团工作经费无相关人员开展工作暂无支出，45万元项目批复于7月下达，实施晚</t>
  </si>
  <si>
    <t>2025年高素质农民培育</t>
  </si>
  <si>
    <t>该项目主要对农牧民开展粮油作物、畜牧兽医、农机方面的培训，集中在11月份农闲时间开展培训。</t>
  </si>
  <si>
    <t>2025年现代农业产业园（中央资金）</t>
  </si>
  <si>
    <t>共计11个子项目，其中4个项目八月底开工，工程预付款于9月初支付，其余7个项目还未签订施工合同，未开工建设。</t>
  </si>
  <si>
    <t>1.预算执行率低；2.绩效指标未达到业绩值。共计11个子项目，4个项目八月底才开工，其余7个项目还未开工，施工进度缓慢。</t>
  </si>
  <si>
    <t>2025年科技经费</t>
  </si>
  <si>
    <t>该经费用于科技方面的工作经费，据实支出。</t>
  </si>
  <si>
    <t>2025年科普经费</t>
  </si>
  <si>
    <t>该经费用于科普方面的工作经费，据实支出。</t>
  </si>
  <si>
    <t>2025年科技活动周</t>
  </si>
  <si>
    <t>2025年科技三下乡</t>
  </si>
  <si>
    <t>2025年全国科普日</t>
  </si>
  <si>
    <t>科普日为9月，活动结束后支付</t>
  </si>
  <si>
    <t>2025年农牧区工作经费</t>
  </si>
  <si>
    <t>工作经费，按需支出</t>
  </si>
  <si>
    <t>2025年度驻村工作经费</t>
  </si>
  <si>
    <t>驻村人员未及时报销，只报销1-6月</t>
  </si>
  <si>
    <t>1.预算执行率较低；2.自行跟踪项目进度与实际实施进度不符。项目监控表数量指标“驻村干部人数”阶段完成值为1人，实际为2人。</t>
  </si>
  <si>
    <t>2025年化肥减量增效项目县级配套资金</t>
  </si>
  <si>
    <t>2025年高标准农田整改项目资金</t>
  </si>
  <si>
    <t>该项目已完工，于2025年6月26日完成验收，施工方未提交资料，款项未支出。</t>
  </si>
  <si>
    <t>1.预算执行率低；2.绩效目标设置与实际偏差过大。数量指标设置为“建成高标准农田面积≥1919.55万亩”，实际批复内容及验收内容均为1919.55亩。</t>
  </si>
  <si>
    <t>2025年乡村振兴衔接资金项目事后重点项目绩效评价资金</t>
  </si>
  <si>
    <t>项目正在实施中，出具报告后一次性进行支付</t>
  </si>
  <si>
    <t>2025年耕地地力补贴</t>
  </si>
  <si>
    <t>2025年办公楼暖气费</t>
  </si>
  <si>
    <t>于10月供暖后开始支付</t>
  </si>
  <si>
    <t>2016年-2022年项目结算审计费用</t>
  </si>
  <si>
    <t>资料提供不及时，审计报告未出，出具报告后支付</t>
  </si>
  <si>
    <t>2022年东西部协作共和县切吉乡哇玉村千只藏羊标准化养殖基地建设项目</t>
  </si>
  <si>
    <t>共和县农牧投资有限公司</t>
  </si>
  <si>
    <t>投资款</t>
  </si>
  <si>
    <t>该项目主要用于乡村振兴办公室购买办公用品以及发放临聘人员工资，截止八月底，仅按月支出临聘人员工资，未发生采购，后续按需支出。</t>
  </si>
  <si>
    <t>1.预算执行率低；2.绩效指标无法达到业绩值。数量指标中设置了“完成乡村振兴工作选派驻村队员=1人”、“乡村振兴驻村天数≥220天”、“配合监督完成各项乡村振兴项目实施≥7项”，实际该项目主要用于乡村振兴办公室购买办公用品以及发放临聘人员工资，数量指标应设置为“采购次数≥5次”、“发放临聘人员工6人”。</t>
  </si>
  <si>
    <t>苏青东西部协作宣传经费</t>
  </si>
  <si>
    <t>该资金计划后期用于举办活动支出，待举办活动后支出，今年无计划开展产业协作、消费帮扶促进协作机制。</t>
  </si>
  <si>
    <t>1.预算执行率低；2.绩效指标无法达到业绩值。数量指标中设置了“开展产业协作、消费帮扶促进协作机制≥2次”，实际未开展协作机制。</t>
  </si>
  <si>
    <t>共和县铁盖乡恰恰湾沙地旅游休闲营地生态绿地工程（一期）</t>
  </si>
  <si>
    <t>剩余资金待结决算完成后支付结决算费用</t>
  </si>
  <si>
    <t>30个村非贫困村村集体经济</t>
  </si>
  <si>
    <t>因扶贫产业园大产权证未能办，故项目无法实施，资金年底上缴财政。</t>
  </si>
  <si>
    <t>绩效指标未达到业绩值。数量指标设置为“，完成村集体经济房产证办理工作≥30个”，因扶贫产业园大产权证未能办，故项目无法实施，现无法实现预期目标。</t>
  </si>
  <si>
    <t>财政衔接资金产业项目尽职调查经费</t>
  </si>
  <si>
    <t>项目正在委托第三方实施，按合同约定支付款项。</t>
  </si>
  <si>
    <t>乡村振兴档案整理</t>
  </si>
  <si>
    <t>未进行满意度调查。</t>
  </si>
  <si>
    <t>乡村振兴资产移交确权</t>
  </si>
  <si>
    <t>绩效目标设置与实际偏差过大。数量指标设置为“资产确权聘请第三方机构数量=1个，项目数量=23个”，实际资产确权聘请第三方调查机构数量2个，项目数量115个。</t>
  </si>
  <si>
    <t>2025年县级菜篮子工程项目</t>
  </si>
  <si>
    <t xml:space="preserve">截至2025年8月31日，该项目支出4.89万元，为2024年县级菜篮子工程项目缺口资金。本年度项目实施方案内容与资金支出方向不匹配，项目还未批复。
</t>
  </si>
  <si>
    <t>1.预算执行率低；2.绩效目标未达业绩值，数量指标设置为“修建青稞加工厂房安装车间晶化板面积≥6800平方米，购置农作物秸秆利用机械≥3台/套”截至8月底项目未实施。</t>
  </si>
  <si>
    <t>2023年共和县草原畜牧业转型升级建设项目</t>
  </si>
  <si>
    <t>该资金主要为项目尾款及二类费用，按实际进度付款。共分为19个子项目，16个项目已验收，其余项目准备验收。</t>
  </si>
  <si>
    <t>1.预算执行率低；2.指标设置不合理，数量指标设置为“项目建设个数1个”实际该资金用于19个项目，指标设置不合理。3.自行跟踪与实际实施不符。项目监控表数量指标“项目建设个数1个”阶段完成值为1个，实际建设19个。</t>
  </si>
  <si>
    <t>共和县2024年耕地地力保护补贴缺口资金</t>
  </si>
  <si>
    <t>少部分群众一卡通丢失，补卡后未在社保局一卡通系统中变更、卡号没提供等问题，导致发放不成功，9月份已支付完成</t>
  </si>
  <si>
    <t>2024年草原畜牧业转型升级建设项目</t>
  </si>
  <si>
    <t>该项目资金为项目工程款，按进度支出，共分为12个子项目，3个项目已验收。其余项目正在准备验收，部分项目有变更，正在进行变更。</t>
  </si>
  <si>
    <t>1.预算执行率低；2.指标设置不合理，数量指标设置为“项目建设个数1个”实际该资金用于12个项目，指标设置不合理。3.自行跟踪与实际实施不符。项目监控表数量指标“项目建设个数1个”阶段完成值为1个，实际建设12个。</t>
  </si>
  <si>
    <t>2024年藏羊国家现代农业产业园（1700万元）</t>
  </si>
  <si>
    <t>项目共计10个子项目，截至八月底已完成4个项目，其余6个项目均在建设中，剩余资金按工程实际进度支付，其中一个项目虽已验收通过但有部分需整改内容正在整改中，资金还未支付。</t>
  </si>
  <si>
    <t>2024年牛羊出栏促进群众增收相关资金</t>
  </si>
  <si>
    <t>指标设置不合理。数量指标设置为“完成奖补资金≤363.515万元”，与成本指标重复。</t>
  </si>
  <si>
    <t>2024年重大农牧业建设二类费</t>
  </si>
  <si>
    <t>共和县2024年畜牧良种补贴项目</t>
  </si>
  <si>
    <t>2024年省级财政第五批相关转移支付资金（农业经营主体能力提升）</t>
  </si>
  <si>
    <t>设备主要用于青稞制种大县项目仓库，仓库建设完成后设备才能安装使用，设备在租赁房中放置，待仓库建设完成后投入使用。截至8月底，青稞制种大县项目，还在建设中，剩余资金待验收合格后支付。</t>
  </si>
  <si>
    <t>2024年度财政运行综合绩效考评奖补资金</t>
  </si>
  <si>
    <t>2024年度项目预算执行结果奖补资金（乡村振兴4万）</t>
  </si>
  <si>
    <t>该项目计划用于支付江苏援建人员的住宿费，后续按需支出。</t>
  </si>
  <si>
    <t>2023年耕地建设与利用（亚行贷款配套）</t>
  </si>
  <si>
    <t>该项目资金为项目前期费，该项目由国家项目办和亚投行牵头，批复未下达资金未支出，批复下达后支出。</t>
  </si>
  <si>
    <t>1.预算执行率低；2.未达业绩值。</t>
  </si>
  <si>
    <t>共和县2023年农机社会化服务体系建设项目</t>
  </si>
  <si>
    <t>未做满意度调查。</t>
  </si>
  <si>
    <t>共和县2023年肉蛋奶基地建设项目</t>
  </si>
  <si>
    <t>2024年共和县农牧业高质量发展资金</t>
  </si>
  <si>
    <t>待项目完成结决算后支付最后一笔工程款</t>
  </si>
  <si>
    <t>1.预算执行率低；2.项目实施滞后。项目批复建设完成时间为2024年6月-2025年5月，实际于8月底完工，未验收。</t>
  </si>
  <si>
    <t>2024年共和县畜产品产业扶持资金</t>
  </si>
  <si>
    <t>截至2025年8月31日，项目整体均未完工，资金按实际施工进度支付。</t>
  </si>
  <si>
    <t>1.预算执行率低；2.项目绩效目标未达业绩值。数量指标设置为“项目建设数量=3个”，实际仅建设2个。</t>
  </si>
  <si>
    <t>2024年县级财政衔接推进乡村振兴补助资金品牌培育</t>
  </si>
  <si>
    <t>项目批复项目期限为2024年8月-2025年9月，该项目尚在建设期限内，已按合同约定支付30%预付款，商标注册及设计还未完成，按合同约定完成后支出。</t>
  </si>
  <si>
    <t>2024年县级财政衔接推进乡村振兴补助资金管理费</t>
  </si>
  <si>
    <t>2024年共和县制种大县奖励资金</t>
  </si>
  <si>
    <t>因项目施工许可证办理缓慢，8月底才开工，工程款按实际施工进度支付。</t>
  </si>
  <si>
    <t>1.预算执行率低；2.项目实施滞后。项目批复建设时间为2024年7月至2024年12月，截至八月底才开工建设。</t>
  </si>
  <si>
    <t>2024年乡镇兽医体系建设项目</t>
  </si>
  <si>
    <t>该项目资金为剩余资金，用于4个乡镇兽医体系建设，恰卜恰镇前期因拆除还未开工建设，黑马河镇因搬迁拆除还未开工建设，塘格木镇和倒淌河镇已完工，该资金主要用于恰卜恰镇和黑马河镇兽医体系建设。</t>
  </si>
  <si>
    <t>2024年江苏援建共和县产业扶持项目</t>
  </si>
  <si>
    <t>项目于8月26日竣工验收，合同约定验收合格后支付部分资金，后续上会后支出。</t>
  </si>
  <si>
    <t>2025年第三轮草原生态保护补助奖励政策（2万元）</t>
  </si>
  <si>
    <t>实施方案未确定，工作还未开展，暂未支出，项目还在建设期内。</t>
  </si>
  <si>
    <t>2024年项目管理费经费（29万元）</t>
  </si>
  <si>
    <t>2024年耕地建设与利用资金（高标准农田亚行贷款）</t>
  </si>
  <si>
    <t>该项目由国家项目办和亚投行牵头，进行招投标工作，批复未下达资金未支出，至今还未开始招投标。</t>
  </si>
  <si>
    <t>1.预算执行率低；2.项目实施进度缓慢。</t>
  </si>
  <si>
    <t>2024年第五批省级农业相关转移支付资金（厕所革命质量监管）</t>
  </si>
  <si>
    <t>实施方案未确定，暂未支出，项目还在建设期内</t>
  </si>
  <si>
    <t>2024年农业相关转移支付资金（高标准农田建设激励资金）</t>
  </si>
  <si>
    <t>省级下达的奖励资金，未明确支出范围及用途，还未确定支出方向。</t>
  </si>
  <si>
    <t>1.预算执行率低；2.指标设置不合理，数量指标设置为“高标准农田提升改造≤100亩”指标设置不合理；3.未达业绩值，数量指标设置为“高标准农田提升改造≤100亩”实际未明确支出范围。</t>
  </si>
  <si>
    <t>2024年全国土壤普查</t>
  </si>
  <si>
    <t>资金主要用于全国土壤普查成果编制费用，现有资金不足，待县级配套资金到位后开始编制。</t>
  </si>
  <si>
    <t>2024年州级科技特派员补助经费（4万）</t>
  </si>
  <si>
    <t>只报销1-6月，后续无发票未报销</t>
  </si>
  <si>
    <t>2024年科普专项资金</t>
  </si>
  <si>
    <t>自行跟踪项目进度与实际实施进度不符。项目监控表数量指标“项目实施社区”阶段完成值为1个，实际完成2个。</t>
  </si>
  <si>
    <t>科普专项资金（2025）</t>
  </si>
  <si>
    <t>由于预算资金不足，暂未开始实施，缺口资金于9月下达。</t>
  </si>
  <si>
    <t>2024年基层农技体系改革与建设项目</t>
  </si>
  <si>
    <t>2024年省级科技专项资金（200万）</t>
  </si>
  <si>
    <t>2024年州级科技项目资金（132万）</t>
  </si>
  <si>
    <t>该资金共实施8个项目，其中2个项目因实施单位个人原因不予实施，因此支出较少，年底剩余资金上缴财政</t>
  </si>
  <si>
    <t>1.指标设置不合理：数量指标“项目实施数量≤8个”2.预算执行率较低</t>
  </si>
  <si>
    <t>2024年（第二批）三区科技人才支持计划资金</t>
  </si>
  <si>
    <t>2025年草原生态保护补助奖励资金</t>
  </si>
  <si>
    <t>2025年耕地补贴县级（320万元）</t>
  </si>
  <si>
    <t>共和县自然资源和林业草原局</t>
  </si>
  <si>
    <t>土地出让业务经费</t>
  </si>
  <si>
    <t>土地评估费、土地测绘费因手续不全，暂未支出，临聘人员工资按月支付</t>
  </si>
  <si>
    <t>防火物资补助项目</t>
  </si>
  <si>
    <t>共和县森林草原防火项目</t>
  </si>
  <si>
    <t>项目为购买视频监控网络、语音提示杆等设备，中标价为13.985万元，由于互联网视频监控网络需与省上相关平台对接，省上平台暂未建立，项目未验收，资金未支出。</t>
  </si>
  <si>
    <t>上一轮退耕还生态林抚育补助0.1万亩</t>
  </si>
  <si>
    <t>满意度指标自行跟踪无佐证资料</t>
  </si>
  <si>
    <t>龙羊峡库区共和县铁盖乡托勒台村水库移民人居环境整治项目</t>
  </si>
  <si>
    <t>指标值设置无法可靠衡量。社会效益指标设置为“移民增收比例（≥%）≥10%”，无法提供佐证资料可靠衡量。</t>
  </si>
  <si>
    <t>龙羊峡库区共和县龙羊峡镇德胜村水库移民道路升级改造项目</t>
  </si>
  <si>
    <t>1.指标值设置与项目实际实施内容不符。数量指标设置为“改造道路长度≥2千米”，项目批复及实际实施内容为改造道路长度1.34Km,指标值设置有误
2.指标值设置无法可靠衡量。社会效益指标设置为移民增收比例（≥%）≥10%，无法提供佐证资料可靠衡量。</t>
  </si>
  <si>
    <t>龙羊峡库区共和县龙羊峡镇黄河村水库移民千只藏羊养殖基地建设项目</t>
  </si>
  <si>
    <t>指标值设置与项目实际实施内容不符。数量指标设置为“硬化面积≥5000㎡”项目批复及实际实施内容为建设长度0.25km，路面宽度6m,实际面积为1500㎡指标值设置有误。</t>
  </si>
  <si>
    <t>龙羊峡库区共和县铁盖乡上合乐寺村水库移民仓储建设项目</t>
  </si>
  <si>
    <t xml:space="preserve">1.绩效目标设置与实际实施内容不符。数量指标中设置“院内硬化≥4947㎡”以及“新建仓库一座≥639㎡”，实际实施中因院内硬化道路建设不符合规定，不予实施，后期将新建仓库面积调整至1498.53㎡。        
2.指标设置无法可靠衡量。社会效益指标设置为移民增收比例（≥%）≥10%，无法提供佐证资料可靠衡量。
</t>
  </si>
  <si>
    <t>龙羊峡库区共和县龙羊峡镇移民村庄亮化工程</t>
  </si>
  <si>
    <t>项目总投资220万元，和水利局共同实施，林草下达资金100万元，已支付部分前期费用及工程预付款，剩余资金后续支付。</t>
  </si>
  <si>
    <t>1.预算执行率低；
2.指标值设置无法可靠衡量。社会效益指标设置为移民增收比例（≥%）≥10%，无法提供佐证资料可靠衡量</t>
  </si>
  <si>
    <t>龙羊峡库区共和县沙珠玉乡曲沟村水库移民渠道改造项目</t>
  </si>
  <si>
    <t>龙羊峡库区共和县铁盖乡下合乐寺村水库移民果蔬基地配套果蔬温棚项目</t>
  </si>
  <si>
    <t>因无合适项目建设地，项目不予实施，资金调整至龙羊峡库区共和县铁盖乡托勒台村水库移民人居环境整治项目</t>
  </si>
  <si>
    <t>项目前期申报程序不严谨，预期绩效目标无法实现。</t>
  </si>
  <si>
    <t>龙羊峡库区共和县铁盖乡托勒台村水库移民人畜饮水工程</t>
  </si>
  <si>
    <t>防治草原有害生物40万亩</t>
  </si>
  <si>
    <t>招标及合同签订工作于8月完成，项目前期程序时间较长，截至2025年8月31日还未开工</t>
  </si>
  <si>
    <t>1.预算执行率低
2.部分项目绩效目标未达标。数量指标设置为鼠害防控40万亩，截至2025年8月31日，按进度应完成24万亩，实际还未开工。</t>
  </si>
  <si>
    <t>林草湿荒一体化保护修复支出/林草湿荒一体化保护修复（省级配套）</t>
  </si>
  <si>
    <t>2025年提前下达大中型水库后期扶持基金（移民直补）</t>
  </si>
  <si>
    <t>湖东种羊场新一轮退耕还林补助资金</t>
  </si>
  <si>
    <t>满意度指标无佐证资料</t>
  </si>
  <si>
    <t>2025年提前下达中央财政三北工程补助资金--巩固防沙治沙成果支出</t>
  </si>
  <si>
    <t xml:space="preserve">数量指标设置与实际实施内容不符，数量指标指标值设置为“沙化土地管护任务≥5.5308万亩”实际项目实施时沙化土地管护任务为7.7928万亩。
</t>
  </si>
  <si>
    <t>草原生态护林员（一般户）</t>
  </si>
  <si>
    <t>用于发工资，工资按月发放，1-7月工资已发放，后续金额预计年底支出</t>
  </si>
  <si>
    <t>湿地生态护林员</t>
  </si>
  <si>
    <t>野生动植物保护工作经费</t>
  </si>
  <si>
    <t>恰卜恰镇幸福滩园林绿化</t>
  </si>
  <si>
    <t>车辆及管道维修已完成，未进行验收，资金还未支付；管护人员工资合同约定半年发放一次，上半年工资已发放，下半年工资11月份发放；已完成2辆车辆监测，其余车辆还未到检测时间，无车辆维修支出</t>
  </si>
  <si>
    <t>1.预算执行率低；
2.绩效目标设置不合理。数量指标中设置“太保公益林一期浇水人工工资1项”，设置不合理</t>
  </si>
  <si>
    <t>共和县2025年三北工程国土绿化项目</t>
  </si>
  <si>
    <t>未进行事前绩效评估</t>
  </si>
  <si>
    <t>共和县2024年达连沟国土绿化项目</t>
  </si>
  <si>
    <t>资金为质保金，还未到质保期</t>
  </si>
  <si>
    <t>2024年义务植树</t>
  </si>
  <si>
    <t>项目已完工，剩余资金为3年养护费，每年年底支付本年度养护费</t>
  </si>
  <si>
    <t>2023年恰卜恰春季植树造林项目</t>
  </si>
  <si>
    <t>截至2025年8月31日，还未到质保期，9月质保期到期</t>
  </si>
  <si>
    <t>补发退耕还林2000-2002年到期面积补助资金</t>
  </si>
  <si>
    <t>2021年第一批中央林业改革发展资金（森林生态效益补偿质保金、审计费）</t>
  </si>
  <si>
    <t>质保金，未到质保期</t>
  </si>
  <si>
    <t>共和县三北工程科学绿化试点县科学绿化技术方案编制项目</t>
  </si>
  <si>
    <t>2023年林业草原生态保护恢复资金野生动植物保护</t>
  </si>
  <si>
    <t>截至2025年8月31日，未到质保期</t>
  </si>
  <si>
    <t>2021年第一批中央林业草原生态保护恢复资金（退化草地补播）</t>
  </si>
  <si>
    <t>项目已完成，年初预算不足支付项目资金，故未支付</t>
  </si>
  <si>
    <t>1.预算执行率低
2.绩效指标设置与实际实施内容不符。资金实际为项目剩余款和质保金，绩效目标设置目标为质保金，设置不合理</t>
  </si>
  <si>
    <t>共和县2023年林业改革发展资金--沙化土地封禁保护项目</t>
  </si>
  <si>
    <t>项目已于2024年完工。初验时存在需整改问题，8月份整改完成并通过自查验收，项目资金于9月支付</t>
  </si>
  <si>
    <t>三北防护林工程</t>
  </si>
  <si>
    <t>该项目资金为24年结余资金及24年-25年管护工资，管护工资因资料提供不及时，2人管护工资还未发放到位，24年结余资金未收回</t>
  </si>
  <si>
    <t xml:space="preserve">预算执行率低
</t>
  </si>
  <si>
    <t>2023年中央林业草原改革发展资金（草原鼠害防控）</t>
  </si>
  <si>
    <t>与2023年中央林业草原改革发展资金（退化草原毒害草改良1万亩）是同一项目，项目已于2024年完工并通过验收。预算申请金为剩余需支付资金，但申请预算资金不够支付第三笔项目款和质保金，还未形成支出。</t>
  </si>
  <si>
    <t>2023年中央林业草原改革发展资金（草原有害生物防控）</t>
  </si>
  <si>
    <t>2021年第一批中央林业草原生态保护恢复资金（草原鼠害防控）</t>
  </si>
  <si>
    <t>项目已完成，年初预算不足支付剩余项目资金，故未支付</t>
  </si>
  <si>
    <t>1.预算执行率低
2.绩效指标设置与实际实施内容不符。资金实际为项目剩余款项和质保金，绩效目标中数量指标设置目标为质保金，设置不合理</t>
  </si>
  <si>
    <t>2021年第一批中央林业草原生态保护恢复资金（沙漠化草原治理）</t>
  </si>
  <si>
    <t>指标值设置无法可靠衡量。生态效益指标设置为“沙化草原治理示范区植被盖度≥30%”，指标值无佐证资料</t>
  </si>
  <si>
    <t>共和县2023年度共和盆地沙漠化防治及草原生态修复治理项目（天然林保护与营造林工程及荒漠化治理工程）</t>
  </si>
  <si>
    <t>已支付资金为2024年县发改垫付资金。项目预算金额6875万元，于24年已支出60%，目前项目已完成验收，因2025年预算申请资金有误，导致项目资金不足以支付剩余工程款，后续金额预计于26年支付。</t>
  </si>
  <si>
    <t>湖东种羊场防沙治沙项目</t>
  </si>
  <si>
    <t>项目已完工，已支付资金为项目质保金，剩余资金用途不明。</t>
  </si>
  <si>
    <t>1.预算申请资金与预期绩效目标实施内容不匹配。项目已完工，年初预算申请109万元，本年实际所需资金仅需质保金34.93万元，剩余资金用途不明；
2.满意度指标自行无佐证资料。</t>
  </si>
  <si>
    <t>2021年第四批财政衔接推进乡村振兴补助（欠发达国有林场巩固提升任务项目质保金）</t>
  </si>
  <si>
    <t>截至2025年8月31日，还未到质保期</t>
  </si>
  <si>
    <t>2020年共和县退牧还草</t>
  </si>
  <si>
    <t>不动产登记系统服务器及硬件设备升级改造资金</t>
  </si>
  <si>
    <t>2020年中央自然灾害防治体系建设资金</t>
  </si>
  <si>
    <t>青海省海南州共和县监测项目（地方自筹）</t>
  </si>
  <si>
    <t>共和县恰卜恰镇索吉亥（吉东寺）泥石流治理工程</t>
  </si>
  <si>
    <t>矿产管理专项经费</t>
  </si>
  <si>
    <t>截止绩效跟踪日，因参加培训企业数量不足，计划年底进行培训。</t>
  </si>
  <si>
    <t>地质灾害防治经费</t>
  </si>
  <si>
    <t>共和县林（草）长制工作经费</t>
  </si>
  <si>
    <t>项目正在实施中，预计年底全部支出。</t>
  </si>
  <si>
    <t>森林草原防火工作经费</t>
  </si>
  <si>
    <t>全县自然资源卫片图斑核查经费</t>
  </si>
  <si>
    <t>上级本部下达的图斑和群众举报的线索，进行核查，日常巡查违法行为，只支付日常差旅费的报销和法律顾问费，导致预算支付率低。</t>
  </si>
  <si>
    <t>宅基地审批测绘费用</t>
  </si>
  <si>
    <t>各乡镇将符合测绘的宅基地上报至农牧局，农牧局审核后与测绘单位进行现场测绘，资金为收到测绘数据成果后一次支付，截至2025年8月31日，尚未收到测绘成果，资金还未支付</t>
  </si>
  <si>
    <t>共和县城及乡镇、村庄国土空间规划编制评估、测绘费用</t>
  </si>
  <si>
    <t>正处在专家论证评审意见修改阶段，尚未取得成果性文件，预计年底支出。</t>
  </si>
  <si>
    <t>1.预算执行率低
2.数量指标设置不全面。数量指标值共设置多规合一、村庄规划编制、镇级控制性详细规划、城镇开发边界优化方案3项内容，实需完成“多规合一”村庄规划编制、镇级控制性详细规划、城镇开发边界优化方案、乡镇总体规划和湖东种羊场总体规划5项内容。
3.自行监控完成进度与实际完成进度不符。被检查单位监控表中数量指标均显示已完成，质量指标显示验收合格率为100%，实际该项目只有1项取得成果性文件，其余正在编制审核阶段，项目整体还未实施完毕。</t>
  </si>
  <si>
    <t>共和县田长制智管田平台建设项目</t>
  </si>
  <si>
    <t>因全县耕地变更要陆续至年底才能完成确认，完成确认后委托相关有资质的单位进行审查核实后才上报智管田平台，故资金未支付。</t>
  </si>
  <si>
    <t>耕地保护工作经费</t>
  </si>
  <si>
    <t>2025年9月24日，青海省自然资源厅下发解决退耕还林与永久基本农田保护范围交叉重叠、永久基本农田中存在难以稳定利用耕地等历史遗留问题的通知，导致预算支付率低，项目办正在组织开展。</t>
  </si>
  <si>
    <t>耕地占用税</t>
  </si>
  <si>
    <t>农转建用地请示尚未取得批复，申报税款无依据，暂未支付。</t>
  </si>
  <si>
    <t>共和县全民所有自然资源管理专项报告编制费</t>
  </si>
  <si>
    <t>共和县全民所有自然资源资产清查项目已包含此项目实施内容，故无需单独编制此项报告</t>
  </si>
  <si>
    <t>预算资金存在重复申请。</t>
  </si>
  <si>
    <t>黑马河奥凯铁矿生态环境恢复治理资金</t>
  </si>
  <si>
    <t>黑马河然去乎村增减挂项目</t>
  </si>
  <si>
    <t>该项目未取得实施方案批复，未实施</t>
  </si>
  <si>
    <t>1.预算执行率低
2.项目绩效目标未达标。数量指标设置值为“土地平整2万公顷、闸门等建筑物17座，灌溉渠道400米”，截至2025年8月31日，项目还未实施。
3.未进行事前绩效评估</t>
  </si>
  <si>
    <t>龙羊峡镇多隆沟建筑用砂岩矿及治海村建筑用砂岩矿征地补偿资金</t>
  </si>
  <si>
    <t>该费用为电力迁改费用，该笔及资金由出让方自行支出</t>
  </si>
  <si>
    <t>项目预期绩效目标无法实现，该专项资金为电力迁改费用，应由出让方自行支出，项目不予执行</t>
  </si>
  <si>
    <t>切吉乡加什科村占补平衡项目</t>
  </si>
  <si>
    <t>1.预算执行率低
2.指标设置与项目实际实施内容不符。数量指标设置为“田间道路1800米”，因工程变更不予实施，新增实施内容为新建引水管道、灌溉渠道2千米，年初数量指标设置现与项目实施内容不符。
3.未进行事前绩效评估</t>
  </si>
  <si>
    <t>机场护栏缺口资金</t>
  </si>
  <si>
    <t>指标值设置有误。社会效益指标值设置为“改善我县交通出行条件，加快优势资源开发利用”，指标值设置错误。</t>
  </si>
  <si>
    <t>主要的支出在冬季购买大煤以及支出汽油费，汽油费未有人员报销，故购买大煤以及报销汽油费还未形成支出</t>
  </si>
  <si>
    <t>不动产地籍调查</t>
  </si>
  <si>
    <t>项目前期工作已基本完成，正在实施转数据库工作，预计年底完成。资金按合同约定支付40%项目款。</t>
  </si>
  <si>
    <t>土地承包经营权数据整合</t>
  </si>
  <si>
    <t>2025年4月进行政府采购意向公告，竞争性三方询价，7月签订合同，项目正在实施中，预计年底完成。 截至2025年8月31日款项暂未支付</t>
  </si>
  <si>
    <t>1.预算执行率低；2.项目绩效目标未达标，数量指标指标值设置为“整合数据数量≥12000宗”截至2025年8月31日项目实际未实施。</t>
  </si>
  <si>
    <t>自然资源统一确权登记</t>
  </si>
  <si>
    <t>2025年5月进行政府采购意向公告，公开招标，8月签订合同，项目正在实施中，预计年底完成。 截至2025年8月31日款项暂未支付。</t>
  </si>
  <si>
    <t>1.预算执行率低；2.项目绩效目标未达标，数量指标指标值设置为“县域内水流、湖泊≥2237公里，草原、荒地、森林≥12670平方公里，矿产资源≥3处”截至2025年8月31日项目实际未实施。</t>
  </si>
  <si>
    <t>海南州各类项目土地征收费用</t>
  </si>
  <si>
    <t>共和县东香卡村一、四社温棚片区项目土地征收费</t>
  </si>
  <si>
    <t>征地拆迁难度大，群众对补偿标准不认可，协议未达成</t>
  </si>
  <si>
    <t>1.预算执行率低
2.指标值设置与实际工作量偏差过大。数量指标设置为“土地征收面积≥10亩”，截至8月31日实际已完成土地征收15.48亩，资金使用25.51%，目标偏差过大
3.自行监控阶段完成值与实际完成值不符，监控表数量指标阶段完成值为土地征收面积10亩与实际完成土地征收面积15.48亩数据不一致。</t>
  </si>
  <si>
    <t>新增建设用地有偿使用费</t>
  </si>
  <si>
    <t>依据《青海省财政厅 青海省自然资源厅 中国人民银行西宁中心支行关于规范新增建设用地有偿使用费缴纳有关事项的通知》（青财库字{2021}132号）的文件要求，新增建设用地有偿使用费由市（州）、县人民政府缴纳。资金无需支付，年底上缴财政。</t>
  </si>
  <si>
    <t>前期申报工作不严谨。按照《青海省财政厅 青海省自然资源厅 中国人民银行西宁中心支行关于规范新增建设用地有偿使用费缴纳有关事项的通知》（青财库字{2021}132号）的文件要求，新增建设用地有偿使用费由市（州）、县人民政府缴纳。建设单位无法自行缴纳，项目无法实施。</t>
  </si>
  <si>
    <t>土地交易中介服务费</t>
  </si>
  <si>
    <t>土地交易委托资源交易中心办理，每年年底根据交易数量将土地交易中介服务费支付给资源交易中心。</t>
  </si>
  <si>
    <t>1.预算执行率低
2.数量指标值设置与实际实施数量偏差过大。绩效目标中数量指标设置为“公开出让土地数量＞1宗”，截至2025年8月31日，公开成交出让数量已达到23宗。
3.满意度指标自评无佐证资料</t>
  </si>
  <si>
    <t>共和县全民所有自然资源资产清查</t>
  </si>
  <si>
    <t>该项目于2025年8月8日进行招标，截止2025年8月31日，项目尚未实施，故资金支付率为0%。</t>
  </si>
  <si>
    <t>1.预算执行率低
2.项目实施未达到业绩值，数量指标设置值为“资源类别≥5类、成果图集制作与报告编写≥5项”，实际项目未实施。</t>
  </si>
  <si>
    <t>土地竟买成交价款</t>
  </si>
  <si>
    <t>2023年中央林业草原改革发展资金（草种繁育补助0.544万株）</t>
  </si>
  <si>
    <t>该项目由铁卜加草改站实施，因无可实施的项目用地，无法实施该项目。</t>
  </si>
  <si>
    <t>项目预期绩效目标无法实现。因无项目实施用地，项目暂无法实施，绩效目标暂无法实现。</t>
  </si>
  <si>
    <t>共和和林投资有限公司注册资本金</t>
  </si>
  <si>
    <t>共和县28座藏传佛教宗教活动场所不动产勘测定界和永久界桩埋设费用</t>
  </si>
  <si>
    <t>合同约定预付30%工程款，剩余款项验收合格后支付，项目未验收，款项暂未支付；</t>
  </si>
  <si>
    <t>青海湖沙区生物可降解聚乳酸沙袋沙障绿色治沙技术推广与示范项目</t>
  </si>
  <si>
    <t>共和县2025年脱贫人口生态护林员选聘</t>
  </si>
  <si>
    <t>工资按月发放，绩效上下半年考核完成后发放，故预算执行率低，年底剩余资金全部发放完成</t>
  </si>
  <si>
    <t>自行监控中质量指标“森林火灾受害率”阶段完成值设置不合理</t>
  </si>
  <si>
    <t>2024年共和盆地高寒沙区植被恢复技术推广与示范</t>
  </si>
  <si>
    <t>合同约定预付30%工程款，剩余款项验收合格后支付，项目未验收，款项暂未支付</t>
  </si>
  <si>
    <t>国有林管护</t>
  </si>
  <si>
    <t>项目实施未达到业绩值。社会效益设置为“带动农民增收≥50人”，实际管护人员为35人，未达到预期目标。</t>
  </si>
  <si>
    <t>国家重点保护野生动物资源调查及栖息地评估项目</t>
  </si>
  <si>
    <t>项目批复实施方案建设期限为2025年5月-2026年6月，项目于2025年5月开始实施，合同约定付款方式为签订后15个工作日内支付总价款30%，提供中期报告后支付65%，验收通过后支付5%，截至绩效跟踪日，还未完成中期报告。</t>
  </si>
  <si>
    <t>陆生野生动物疫源疫病监测防控项目</t>
  </si>
  <si>
    <t>项目为一次性采购项目，预记年底完成，主要实施内容为采购监测设备，截至2025年8月31日，还未完成采购。</t>
  </si>
  <si>
    <t>1.预算执行率低。2.绩效目标设置不合理。数量指标设置为“实施项目数量1个”，未按项目实际内容设置</t>
  </si>
  <si>
    <t>生态护林员支出</t>
  </si>
  <si>
    <t>工资按月发，绩效上下半年考核完成后发放，故预算执行率低，年底剩余资金全部发放完成</t>
  </si>
  <si>
    <t>沙化土地封禁保护补偿支出</t>
  </si>
  <si>
    <t>46名管护员均于9月聘用，合同约定管护员工资满一年支付，故今年聘用的管护员工资需下年才能支付。</t>
  </si>
  <si>
    <t>2021年第二批缺口下达林业改革发展资金造林补贴项目</t>
  </si>
  <si>
    <t>项目已完成，未通过省级验收，且项目预算资金不足以支付剩余资金</t>
  </si>
  <si>
    <t>合计</t>
  </si>
  <si>
    <t>-</t>
  </si>
  <si>
    <t>附件2</t>
  </si>
  <si>
    <t>共和县2025年新增预算项目支出绩效运行监控跟踪统计表</t>
  </si>
  <si>
    <t>原海南州民族博物馆维修加固项目</t>
  </si>
  <si>
    <t>8月份开始招投标，支付的前期费用，截至8月底还未开工。</t>
  </si>
  <si>
    <t>1.预算执行率低；
2.绩效目标未达到业绩值。数量指标设置为“主楼拆除及加固≥8060㎡”，截至2025年8月31日，还未开始施工。</t>
  </si>
  <si>
    <t>健身器材更新维护项目</t>
  </si>
  <si>
    <t>修建全民健身馆，地方还未确定，计划于11月份开始一次性更新维护</t>
  </si>
  <si>
    <t>2024年旅游发展基金补助地方项目（2024年）</t>
  </si>
  <si>
    <t>截至2025年8月31日，还未支出，后续计划用于支付网费。</t>
  </si>
  <si>
    <t>1.预算执行率低；
2.绩效指标设置不合理。数量指标设置为“参加县直领导班子考核单位的数量1个，设置不合理。</t>
  </si>
  <si>
    <t>2024年海南州目标责任考核经费（州对县）</t>
  </si>
  <si>
    <t>7月份支付2500.00元为更换轮胎费用，其余暂未支付。</t>
  </si>
  <si>
    <t>1.预算执行率低；
2.绩效指标设置不合理。数量指标设置为“参加州级目标任务考核的单位数量1个”，设置不合理。</t>
  </si>
  <si>
    <t>2025年度旅游发展资金</t>
  </si>
  <si>
    <t>实施项目数量总共11个，截止8月底实施完成的项目数量为6个，其余项目还在实施中，资金正在陆续支出。</t>
  </si>
  <si>
    <t>文化馆演员服装道具更新费用</t>
  </si>
  <si>
    <t>因前期未通过党组会议，截至8月份还未实施，9月份通过党组会议并组织实施，进行了资金支付。</t>
  </si>
  <si>
    <t>1.预算执行率低；
2.绩效指标未达到业绩值。数量指标设置为“舞蹈扇子≥32套、舞蹈鞋≥64套、女装数量≥719套”，截至8月底，还未进行采购。</t>
  </si>
  <si>
    <t>共和县龙羊湖沙漠生态体验营地建设项目</t>
  </si>
  <si>
    <t>资金主要用于支付项目前期费用，8月份完成勘察、编制可研、环评、水保、初设等前期工作，9月份支付二类费用。</t>
  </si>
  <si>
    <t>1.预算执行率低；
2.绩效指标及指标性质设置有误。数量指标设置为“前期工作支付金额100%”，指标设置有误。时效指标值性质设置为“≥”，指标性质设置有误。</t>
  </si>
  <si>
    <t>2025年第二批州级文化和旅游发展专项资金</t>
  </si>
  <si>
    <t>8月份举行赛马会，费用已支付。9月份举行世锦赛。</t>
  </si>
  <si>
    <t>1.预算执行率低；
2.时效指标性质设置有误。时效指标性质设置为“≥”,指标性质有误。</t>
  </si>
  <si>
    <t>2025年第一批中央支持地方公共文化服务体系建设（重点项目）补助资金（戏曲进乡村）</t>
  </si>
  <si>
    <t>因为牵扯租赁班车、广告费等，资金支付为活动结束后统一支付，截止8月底演出32场次，演出还未结束。</t>
  </si>
  <si>
    <t>2025年第二批中央支持地方公共文化服务体系建设（重点项目）补助资金（乡镇街道多功能运动场）</t>
  </si>
  <si>
    <t>8月份确定场地并编制可研，费用未支付。</t>
  </si>
  <si>
    <t>1.预算执行率低；
2.绩效指标设置与项目实际实施内容不符。数量指标中设置了“健身房1座”，实际实施内容无健身房建设。</t>
  </si>
  <si>
    <t>公共图书馆、文化馆免费开放补助资金（省级）</t>
  </si>
  <si>
    <t>资金主要用于11个乡镇文化站活动费用，截止8月底未来报账，还未支出。</t>
  </si>
  <si>
    <t>第二批文化人才专项经费</t>
  </si>
  <si>
    <t>人才招募时间为每年9月至次年8月，截至八月底招募工作还未进行。</t>
  </si>
  <si>
    <t>第二批公共体育场馆向社会免费或低收费开放补助资金</t>
  </si>
  <si>
    <t>第一批资金还未完成支出，故第二批资金还未开始支出。</t>
  </si>
  <si>
    <t>共和县倒淌河镇拉乙亥麻乡村旅游接待中心项目前期工作经费</t>
  </si>
  <si>
    <t>项目为2022年项目，2022年已完成项目勘测定界、工程勘察、可行性研究报告编制工作，截至8月底还未支出。</t>
  </si>
  <si>
    <t>1.预算执行率低；
2.满意度指标无可衡量的佐证资料。</t>
  </si>
  <si>
    <t>资金主要用于补充公用经费，后续按需支出</t>
  </si>
  <si>
    <t>1.预算执行率低；
2.未设置质量指标及时效指标。</t>
  </si>
  <si>
    <t>党风廉政建设责任制奖金</t>
  </si>
  <si>
    <t>资金主要用于采购与党风廉政工作相关的办公用品，后续按需支出</t>
  </si>
  <si>
    <t>2025年中央支持地方公共文化服务体系建设补助资金（新时代文明实践中心）</t>
  </si>
  <si>
    <t>资金于8月份才下达，后续支出</t>
  </si>
  <si>
    <t>指标值指标设置不全面，未设置质量指标。</t>
  </si>
  <si>
    <t>中央自然灾害救灾资金（第二批）</t>
  </si>
  <si>
    <t>剩余款项用于应急处置，应急灾害由交通、水利及各乡镇处置上报后支出，交通、水利及各乡镇暂未上报，款项未支出。</t>
  </si>
  <si>
    <t>指标值设置与实际偏差过大。数量指标设置为“累计会商调度≥50次、累计排查隐患≥40个”，实际会商调度每日均进行，已累计排查隐患90个。</t>
  </si>
  <si>
    <t>共和县消防救援大队车辆装备器材采购</t>
  </si>
  <si>
    <t>项目进行公开招标确定7个分包，5个分包已验收完毕，剩余项目已完工还未验收，项目按合同约定付款，已验收项目已于9月份支付</t>
  </si>
  <si>
    <t>2024年海南州目标考核经费（州对县）</t>
  </si>
  <si>
    <t>主要用于下半年补充公用经费。</t>
  </si>
  <si>
    <t>指标值设置与项目实际实施内容不符，数量指标设置为“奖金额度0.75万元”，与成本指标重复，实际用于补充公用经费；经济效益指标设置为“确保资金使用率≥98%”该项目不产生经济效益，实际用于补充公用经费。</t>
  </si>
  <si>
    <t>省级自然灾害补助资金</t>
  </si>
  <si>
    <t>工资和搬用费半年发放一次，等年底有结余进行物资采购。</t>
  </si>
  <si>
    <t>指标值设置有误，成本指标设置为“购买救援装备≤3套”应设置为不超过预算数。</t>
  </si>
  <si>
    <t>该经费用于补充公用经费，按实际情况支出。</t>
  </si>
  <si>
    <t>1.预算执行率较低；
2.指标设置不合理，项目成本指标指标值设置为“≥2万元”、数量指标设置为“考核奖金数量＝2万元”、质量指标设置为“按期发放执行≤1年”。</t>
  </si>
  <si>
    <t>2025年大学生参军入伍和应征青年赴高原部队服役一次性奖励优待金（州级配套资金））</t>
  </si>
  <si>
    <t>地方公共卫生服务（村医养老保险）</t>
  </si>
  <si>
    <t>每年11月份支付</t>
  </si>
  <si>
    <t>共和县黑马河镇中心卫生院业务用房建设项目</t>
  </si>
  <si>
    <t>第二批资金于8月27日下达</t>
  </si>
  <si>
    <t>监理费</t>
  </si>
  <si>
    <t>公用经费用完后使用</t>
  </si>
  <si>
    <t>医疗机构业务楼楼增设消防外挂楼梯</t>
  </si>
  <si>
    <t>主要用于政府临聘会计40%工资支出，其他临聘人员目前使用公用经费支出，预计11月使用该项目资金支出。</t>
  </si>
  <si>
    <t>2025年度选聘到村任职大学生村级事务助理员补助资金</t>
  </si>
  <si>
    <t>主要用于选聘到村任职大学生村级事务助理员补助，当月补助次月发放。</t>
  </si>
  <si>
    <t>数量指标指标性质设置有误，数量指标指标性质设置为“≤”数量指标指标性质不能设置为小于等于。</t>
  </si>
  <si>
    <t>2025年计划生育州级配套2024年度优化生育政策目标管理考核</t>
  </si>
  <si>
    <t>该项目资金下达较晚，项目入库时资金归口选择错误，经县财政局提醒后重新入库，于9月份调剂到位。</t>
  </si>
  <si>
    <t>龙羊新村村集体经济采摘园果树种植项目</t>
  </si>
  <si>
    <t>2024年党风廉政建设责任制考核奖</t>
  </si>
  <si>
    <t>共和县基层干部交流交往交融项目</t>
  </si>
  <si>
    <t>截止2025年8月31日项目未实施，计划于11月19日实施</t>
  </si>
  <si>
    <t>海南州政府及五县对口支援</t>
  </si>
  <si>
    <t>资金主要用于海南州及五县对口支援部门的援建项目建设管理、工作协调、项目监督检查以及年度绩效综合考评等相关工作经费，后续陆续支付</t>
  </si>
  <si>
    <t>2024年共和县促进两地交往交流交融项目</t>
  </si>
  <si>
    <t>资金为上年结转资金，剩余资金后续举办活动支出。</t>
  </si>
  <si>
    <t>2024共和县人才能力提升及智力支援</t>
  </si>
  <si>
    <t>未设置质量指标，指标设置不合理。</t>
  </si>
  <si>
    <t>“春风护航 油惠春天”成品油促销费补助资金</t>
  </si>
  <si>
    <t>按月统计汇总补贴金额，截至8月底补贴已发放到位，剩余资金后续陆续支出</t>
  </si>
  <si>
    <t>2025年商务领域加大扩围消费品以旧换新补助资金</t>
  </si>
  <si>
    <t>1.未设置质量指标，指标设置不合理；
2.指标值设置与实际不符。数量指标设置“补贴项目数≥100项”，实际补贴项目数无法达到100项。</t>
  </si>
  <si>
    <t>共和县黄河南大街保障性租赁住房改造项目</t>
  </si>
  <si>
    <t>已编制可研、初设等，费用后续支付</t>
  </si>
  <si>
    <t>1.预算执行率低；
2.未设置质量指标，指标设置不合理；
3.指标设置与实际实施内容不符。数量指标设置“建筑面积3466.2㎡”，实际项目实施内容为编制可研、初设等。</t>
  </si>
  <si>
    <t>共和县产业融合发展示范园新建厂房建设项目</t>
  </si>
  <si>
    <t>1.预算执行率低；
2.未设置质量指标，指标设置不合理。
3.指标设置与实际实施内容不符。数量指标设置“建筑面积7657.31㎡”，实际项目实施内容为编制可研、初设等。</t>
  </si>
  <si>
    <t>2025年第一批省级服务业发展专项资金</t>
  </si>
  <si>
    <t>省级预算内前期工作经费</t>
  </si>
  <si>
    <t>未成年人保护运转经费</t>
  </si>
  <si>
    <t>该经费支付未成年人保护中心电梯维护费、取暖费、水电费等，按实际情况支出。</t>
  </si>
  <si>
    <t>1.预算执行率低2.指标设置不合理：社会效益指标“受助人员≥8人”</t>
  </si>
  <si>
    <t>共和县民政局办公楼修缮资金</t>
  </si>
  <si>
    <t>该项目于5.13开工，待验收后一次性付款，截至8月底项目还未完工</t>
  </si>
  <si>
    <t>共和县恰卜恰镇黄河路社区及日间照料中心能力提升项目</t>
  </si>
  <si>
    <t>项目前期审批流程缓慢（图审未过，重新审批），截至8月底还未开工</t>
  </si>
  <si>
    <t>1.预算执行率较低；2.绩效目标未达到业绩值。数量指标设置“采购次数≥3次”，实际采购0次，项目进度缓慢。</t>
  </si>
  <si>
    <t>共和县未成年保护中心能力提升项目</t>
  </si>
  <si>
    <t>1.预算执行率较低；2.绩效目标未达到业绩值。数量指标设置“采购次数≥3次”，实际采购0次，项目进度缓慢；3.指标设置与实际不符。数量指标设置了“采购次数≥3次”、“孤残儿童、散居孤儿≥9人”、“装修单位≥1个”，实际实施内容为改造装修面积2714.53平方米。</t>
  </si>
  <si>
    <t>共和县恰卜恰镇政和日间照料中心能力提升项目设备购置项目</t>
  </si>
  <si>
    <t>项目批复于7月8日下达，于8月22日开工，设备购置处于备案前期阶段</t>
  </si>
  <si>
    <t>1.预算执行率较低；2.绩效目标未达到业绩值。数量指标设置了“采购次数≥4次”，实际完成0次，项目进度缓慢。</t>
  </si>
  <si>
    <t>提前下达2025年困难群众救助补助资金（社会经办服务费）</t>
  </si>
  <si>
    <t>该项目资金合同金额306.62万元，省级下达133.66万元，州级下达38.99万元，县级133.97万元（还未追加），其中69.37万元已从提前下达困难群众补助资金（社会经办服务费）中支出现已退回，还未重新支出。</t>
  </si>
  <si>
    <t>提前下达2025年福利彩票公益金（青海省康复辅助器具社区租赁项目）</t>
  </si>
  <si>
    <t>截至8月底项目建设用地还未落实，暂未采购。</t>
  </si>
  <si>
    <t>1.预算执行率低；2.绩效指标未达到业绩值。数量指标设置“康复辅助器具社区租赁项目数量≥2项”，截至八月底，项目还未实施。</t>
  </si>
  <si>
    <t>提前下达2025年福利彩票公益金（农村养老服务设施项目）</t>
  </si>
  <si>
    <t>项目于9月3日签订合同，9.10采购，9.25验收</t>
  </si>
  <si>
    <t>1.预算执行率低；2.指标未达到业绩值。数量指标设置“农村养老设施项目数量≥2项”，截至8月底，项目还未实施。</t>
  </si>
  <si>
    <t>提前下达2025年福利彩票公益金（特殊困难老年人家庭适老化改造项目）</t>
  </si>
  <si>
    <t>前期审批流程缓慢，项目于9月20日开工</t>
  </si>
  <si>
    <t>预算执行率较低；项目进度缓慢</t>
  </si>
  <si>
    <t>资金用于补充公用经费，按需支出</t>
  </si>
  <si>
    <t>提前下达2025年福利彩票公益金（养老机构和设施星级奖补项目）</t>
  </si>
  <si>
    <t>2025年中央集中专项彩票公益金支持居家和社区基本养老服务提升行动项目（老年助餐经费）</t>
  </si>
  <si>
    <t>共和县综合执法局</t>
  </si>
  <si>
    <t>未发放</t>
  </si>
  <si>
    <t>1.预算执行率低2.自行监控工作不到位，未对本单位上年结转以及本年新增项目进行跟踪监控</t>
  </si>
  <si>
    <t>食堂伙食补助费</t>
  </si>
  <si>
    <t>1.自行监控工作不到位，未对本单位上年结转以及本年新增项目进行跟踪监控</t>
  </si>
  <si>
    <t>2024年度共和县党风廉政建设责任制考核奖励金</t>
  </si>
  <si>
    <t xml:space="preserve">未发放
</t>
  </si>
  <si>
    <t>青海省布哈河河道治理工程（共和段三期）重大骨干防洪减灾方向中央资金</t>
  </si>
  <si>
    <t>该项目已完工投入使用，剩余资金不够支付，待明年资金下达后一起支付</t>
  </si>
  <si>
    <t>共和县恰卜恰、塘格木、廿地、龙羊峡等乡镇供水保障工程</t>
  </si>
  <si>
    <t>共和县阿增沟沟道治理工程（中央）</t>
  </si>
  <si>
    <t>已完工，已投入使用，正在做结算。</t>
  </si>
  <si>
    <t>共和县次汗素及次汗达哇沟沟道治理工程（中央）</t>
  </si>
  <si>
    <t>配套资金未到位，剩余资金不够支付，</t>
  </si>
  <si>
    <t>水利局2025年食堂伙食补助经费</t>
  </si>
  <si>
    <t>以色列政府贷款青海省农田水利设施建设项目缺口资金</t>
  </si>
  <si>
    <t>共和县塘格木灌区支渠节水改造工程（一期）缺口资金</t>
  </si>
  <si>
    <t>廿地乡拉龙灌区维修改造项目</t>
  </si>
  <si>
    <t>该项目9月份已完工，正在验收。</t>
  </si>
  <si>
    <t>2025年衔接资金项目管理费</t>
  </si>
  <si>
    <t>共和县叉叉沟水库工程</t>
  </si>
  <si>
    <t>前期费用，正在编制可研报告，剩余资金结转</t>
  </si>
  <si>
    <t>共和县环湖五镇一场供水工程</t>
  </si>
  <si>
    <t>共和县哈干水库工程</t>
  </si>
  <si>
    <t>前期费用，10月份已支付设计费</t>
  </si>
  <si>
    <t>2025年白蚁等害堤动物防治</t>
  </si>
  <si>
    <t>项目于7月开工，暂未支出</t>
  </si>
  <si>
    <t>2025年农业水价综合改革</t>
  </si>
  <si>
    <t>项目于10月取得相关批复，11月开标，暂未开工。</t>
  </si>
  <si>
    <t>项目进度缓慢</t>
  </si>
  <si>
    <t>共和县2025年农村供水水质提升保障工程</t>
  </si>
  <si>
    <t>该项目2025年9月份取得批复，正在进行招标</t>
  </si>
  <si>
    <t>2025年第二批大中型水库移民后期扶持资金</t>
  </si>
  <si>
    <t>青海湖流域周边地区生态环境综合治理项目（日元贷款）应急抢修工程</t>
  </si>
  <si>
    <t>由于8月共和县赛马会活动，导致项目开工延缓</t>
  </si>
  <si>
    <t>1.未设置时效指标
2.预算执行率较低</t>
  </si>
  <si>
    <t>湖东种羊场垃圾填埋场土地报建经费</t>
  </si>
  <si>
    <t>审批流程缓慢，批复未下达，资金暂未支出。</t>
  </si>
  <si>
    <t>1.绩效指标设置不合理。质量指标未设置2.预算执行率低</t>
  </si>
  <si>
    <t>2025年环青海湖南岸环卫设施建设运营项目前期费</t>
  </si>
  <si>
    <t>环湖南岸4座生活垃圾小型高温热解设施评估经费</t>
  </si>
  <si>
    <t>评估报告出具后支付</t>
  </si>
  <si>
    <t>1.绩效指标设置不合理。质量指标未设置 2.预算执行率低</t>
  </si>
  <si>
    <t>2025至2026学年度教育“三包”补助资金</t>
  </si>
  <si>
    <t>该经费于当年9月-次年8月发放</t>
  </si>
  <si>
    <t>部分学校教师周转费差价费用</t>
  </si>
  <si>
    <t>4、5年前工程尾款、按合同约定于10月支付</t>
  </si>
  <si>
    <t>学前教育普及普惠和义务教育优质均衡发展督导评估工作经费</t>
  </si>
  <si>
    <t>由于教育普及普惠项目省上暂未验收，该经费未支出</t>
  </si>
  <si>
    <t>共和县第一小学迁建项目用地内供电线路迁改资金</t>
  </si>
  <si>
    <t>义务教育本子款（二）</t>
  </si>
  <si>
    <t>该经费于开学时间3月以及9月发放，9月暂未发放</t>
  </si>
  <si>
    <t>非义务教育阶段贫困生补助（二）</t>
  </si>
  <si>
    <t>原民办代课教师养老生活补助经费（省级）（二）</t>
  </si>
  <si>
    <t>中小学银龄讲学计划（二）</t>
  </si>
  <si>
    <t>该经费用于发放返聘老师的工资，9月开始发放</t>
  </si>
  <si>
    <t>学科带头人和骨干教师津贴（二）</t>
  </si>
  <si>
    <t>课后服务经费、（二）</t>
  </si>
  <si>
    <t>用于发放课后服务老师工资，根据实际情况按月发放</t>
  </si>
  <si>
    <t>幼儿教师请产假，代课教师工资、(二）</t>
  </si>
  <si>
    <t>驻村干部生活补助（二）</t>
  </si>
  <si>
    <t>根据实际情况发放，驻村干部未及时上报资料</t>
  </si>
  <si>
    <t>1.预算执行率低
2.自行监控与实际完成值不符：项目监控表数量指标“驻村天数”阶段完成值为0，实际为96天。
3.未开展满意度调查</t>
  </si>
  <si>
    <t>共和县信息化设备</t>
  </si>
  <si>
    <t>项目前期审批流程缓慢，该项目正在招标中</t>
  </si>
  <si>
    <t>1.数量指标设置内容与实际不符，数量指标设置“受益学校数量2所”，实际“受益学校数量1所”
2.预算执行率低
3.项目进度缓慢</t>
  </si>
  <si>
    <t>共和县第二寄宿制小学附属设施</t>
  </si>
  <si>
    <t>该项目2025年8月签订合同，工期为2025年8月-2025年11月，项目正在实施中。</t>
  </si>
  <si>
    <t>数量指标指标性质设置有误：“官网改造≤400米”“道路改造≤9000平方米”“屋面防水≤1200平方米”</t>
  </si>
  <si>
    <t>支持学前专项发展</t>
  </si>
  <si>
    <t>该经费60%用于工资发放，40%用于购置设备，工资根据实际情况支出，设备暂未购置</t>
  </si>
  <si>
    <t>共和县一小迁建项目（一期）</t>
  </si>
  <si>
    <t>该项目建设工期为2025年7月8日-2026年8月29日，项目正在实施中</t>
  </si>
  <si>
    <t>农村义务教育校舍安全保障长效机制项目</t>
  </si>
  <si>
    <t>倒淌河民族寄宿制学校网管改造项目已验收，资金陆续支付</t>
  </si>
  <si>
    <t>2024年度涉藏州县教育“三包”（机动资金）补充、（机动资金）、“三包”补助资金</t>
  </si>
  <si>
    <t>其中220.73万元是倒淌河购置电采暖设备，由于资金下达较晚，项目开始实施较晚，暂未招标</t>
  </si>
  <si>
    <t>选聘到村任职大学生村级事务助理员补贴经费</t>
  </si>
  <si>
    <t xml:space="preserve">38.17%
</t>
  </si>
  <si>
    <t>该项目资金主要用于选聘到村任职大学生村级事务助理员补贴，根据4月份下达共政财行〔2025〕137号文件，每人每年1万元，从3月份开始，均于月底发放，实际组织部仅分配选聘到村任职大学生村级事务助理员4人，其中1名大学生任村两委成员，补贴不能重复发放，不予发放该补贴。</t>
  </si>
  <si>
    <t>2024年度优化生育政策目标管理考核</t>
  </si>
  <si>
    <t>该项目资金主要用于计划生育日常公用经费，与计划生育工作经费配合使用，资金下达较晚，先使用计划生育工作经费。</t>
  </si>
  <si>
    <t>1.预算执行率低；2.指标设置不全面，未设置质量指标。</t>
  </si>
  <si>
    <t>青海湖生态工作人员管护补助</t>
  </si>
  <si>
    <t>主要用于青海湖生态工作人员工资及社保，当月工资次月发放，合同4月份签订，工资从5月份开始发放，截至8月31日仅发放4个月工资。</t>
  </si>
  <si>
    <t>指标设置不全面，未设置质量指标。</t>
  </si>
  <si>
    <t>倒淌河镇蒙古村党群服务中心建设项目资金</t>
  </si>
  <si>
    <t>该项目资金为倒淌河镇蒙古村党群服务中心建设，按规定进行了招投标，6月份下达项目批复，7月份资金到位，8月份确定中标单位，8月14日签订合同。8月25日开工。</t>
  </si>
  <si>
    <t>共和县倒淌河镇湖东种羊场一大队2025年美丽宜居村庄整治提升以工代赈示范项目</t>
  </si>
  <si>
    <t>该项目资金为共和县倒淌河镇湖东种羊场一大队2025年美丽宜居村庄整治，按规定进行了招投标，6月份资金文件下达后，才进行方案设计，于7月份取得设计批复，7月份确定中标单位，8月份资金实际到位，8月6日签订合同。8月28日开工。</t>
  </si>
  <si>
    <t>2024年度党风廉政建设责任制考核奖</t>
  </si>
  <si>
    <t>共和县沙珠玉乡至塘格木连通公路（青海省治沙试验林地森林草原防灭火道路）建设项目</t>
  </si>
  <si>
    <t>2025年食堂伙食补助</t>
  </si>
  <si>
    <t>共和县切吉乡东科村门乃海砂石路建设项目</t>
  </si>
  <si>
    <t>该项目因林草征占的手续未批复，截至2025年8月31日，还未开始施工，支付资金为工程预付款</t>
  </si>
  <si>
    <t>1.预算执行率低；
2.绩效目标未达到业绩值。数量指标设置为“建设里程≥20公里”，截至2025年8月31日，按进度应完成7.5公里，实际还未开工。</t>
  </si>
  <si>
    <t>共和县恰卜恰镇上梅村股份经济合作社配套道路工程</t>
  </si>
  <si>
    <t>项目预算执行奖励资金</t>
  </si>
  <si>
    <t>数量指标设置不全面。实际支出中包含道路检测547.055公里以及桥梁检测29座，而数量指标中仅设置了“评定桥梁数量29座”。</t>
  </si>
  <si>
    <t>共和县龙羊峡德胜村尕台三文鱼苗种孵化厂配套道路工程</t>
  </si>
  <si>
    <t>1.预算执行率低；
2.绩效目标未达到业绩值。数量指标设置为“建设里程≥4.74公里”，截至2025年8月31日，按进度应完成2.03公里，实际还未开工。</t>
  </si>
  <si>
    <t>已完成前期费用支出，剩余资金按项目实施进度后续陆续支出。</t>
  </si>
  <si>
    <t>党风廉政专项经费</t>
  </si>
  <si>
    <t>计划于11-12月征订党费廉政报刊，截止2025年8月31日，还未开始实施</t>
  </si>
  <si>
    <t>绩效目标设置不合理。质量指标设置为“加强党费廉政建设工作定性良”，应设置为“党费廉政报刊征订率≥95%，指标设置不合理。</t>
  </si>
  <si>
    <t>共和县塘格木至江西沟元者村（塘治路前半段）</t>
  </si>
  <si>
    <t>该资金为州级下达前期项目工作经费，用于编制可研、初设，截至2025年8月底，可研、初设还未编制完成</t>
  </si>
  <si>
    <t>共和县县道x304恰卜恰镇至廿地公路改扩建工程</t>
  </si>
  <si>
    <t>交通运输领域“两新”工作2024年度清算资金及2025年度第二批预拨资金超长期国债</t>
  </si>
  <si>
    <t>预拨2025年交通运输领域大规模设备更新和消费品以旧换新资金超长期国债</t>
  </si>
  <si>
    <t>资金下达较晚，后续陆续支出</t>
  </si>
  <si>
    <t>1.绩效指标未达到业绩值。数量指标设置了“报废并更新新能源巡游出租汽车≥90辆”、“提前报废国三及以下排放标准运营柴油车≥240辆”实际报废并更新新能源巡游出租汽车已完成5辆，提前报废国三及以下排放标准运营柴油车实际已完成137辆；
2.绩效目标设置不合理，未设置质量指标。</t>
  </si>
  <si>
    <t>共和县江西沟莫热村2025年美丽宜居村庄整治提升以工代赈财政项目</t>
  </si>
  <si>
    <t>资金于8月下达，支付资金为工程预付款，截至8月底，因林草征占的手续未批复，项目还未开始实施。</t>
  </si>
  <si>
    <t>绩效目标未达到业绩值。数量指标设置为“建设里程≥1.05公里”，截至2025年8月31日，按进度应完成0.63公里，实际还未开工。</t>
  </si>
  <si>
    <t>共和县石乃亥镇鲁（色村入点）一（社鲁色村出点）线公路建设项目县级筹措资金</t>
  </si>
  <si>
    <t>该项目因林草征占的手续未批复，截至2025年8月31日，还未开始施工，支付资金为工程预付款。</t>
  </si>
  <si>
    <t>绩效目标未达到业绩值。数量指标设置为“建设里程≥8.58公里”，截至2025年8月31日，按进度应完成2.86公里，实际还未开工。</t>
  </si>
  <si>
    <t>共和县恰卜恰镇乙浪堂村-下梅村公路建设项目县级筹措资金</t>
  </si>
  <si>
    <t>资金于7月下达，截至2025年8月31日，招投标工作还未开始。</t>
  </si>
  <si>
    <t>职工食堂经费</t>
  </si>
  <si>
    <t>该项目资金主要用于补充公用经费，资金5月份下达，为无预算临聘人员发放工资，该项目资金目前仅发放2月工资。</t>
  </si>
  <si>
    <t>1.数量指标设置为“奖补资金=2万元”，与成本指标重复，指标设置不合理。</t>
  </si>
  <si>
    <t>星级市监所建设</t>
  </si>
  <si>
    <t>该项目于8月份筹备招投标工作，故项目建设较晚。</t>
  </si>
  <si>
    <t>1.预算执行率低；2.项目总体目标偏离，入项目库时项目总体目标为“打造倒淌河星级市监所”，实际执行时12万元用于打造河东市监所、20万元用于打造河西市监所。3.业绩值不达标，该项目实施较晚，8月份筹备招投标工作。目标与实际不符。</t>
  </si>
  <si>
    <t>共和县大学生村级事务助理员补助资金</t>
  </si>
  <si>
    <t>该项目资金主要用于村级事务助理员补助，助理员补助资金从3月开始按月发放，村级数量15个，实际仅14人到村任职。按14人发放</t>
  </si>
  <si>
    <t>绩效目标未达业绩值，数量指标设置为“分配人数=15人”实际仅14人。</t>
  </si>
  <si>
    <t>主要用于弥补办公经费，资金下达较晚，按实际需求支出。</t>
  </si>
  <si>
    <t>1.预算执行率低；
2.指标设置不合理，数量指标设置为“足额投入日常公用金费率≥98%”实际用于补充公用经费购买办公用品等。</t>
  </si>
  <si>
    <t>1.指标设置与实际实施内容不符，数量指标设置为“奖励次数=1次”，实际实施内容为支付物业公司一个月劳务费。</t>
  </si>
  <si>
    <t>2025年省级公共卫生服务补助资金（地方公共卫生服务补助州级配套资金）</t>
  </si>
  <si>
    <t>该项目优先支出基本公共卫生上年结转及中央直达资金，不足部分由该项目资金补足。</t>
  </si>
  <si>
    <t>共和县中医院住院楼建设项目</t>
  </si>
  <si>
    <t>该项目资金为共和县中医院住院楼建设项目前期费，主要用于地震安全评价费共计24.35万元，仅支出40%预付款，因资金支付渠道错误，从共和县中医院住院楼建设项目中支出，正在进行退回重新支付手续。其余二类费还未支出。</t>
  </si>
  <si>
    <t>1.预算执行率低；2.指标设置与实际实施内容不符，数量指标指标值设置为“综合楼及附属设施≥35000㎡”实际该项目资金为建设项目前期费用。</t>
  </si>
  <si>
    <t>2025年医疗服务与保障能力提升（公立医院综合改革）补助资金</t>
  </si>
  <si>
    <t>该项目资金7月份下达，主要用于购置医疗设备，正在进行招投标工作。</t>
  </si>
  <si>
    <t>1.指标设置与实际不符。可持续影响指标设置为“公立医院资产负债率控制在合理范围内”，实际为长期保障医疗水平。</t>
  </si>
  <si>
    <t>2025年医疗服务与保障能力提升卫生健康人才培养补助资金</t>
  </si>
  <si>
    <t>该项目用于村医培训，资金于7月份下达，后续根据实际情况支出。</t>
  </si>
  <si>
    <t>绩效指标设置不合理。将社会效益设置成可持续影响。</t>
  </si>
  <si>
    <t>2025年城镇绿化改造提升项目州级资金</t>
  </si>
  <si>
    <t>社会效益指标设置不符合实际。社会效益指标设置为增加镇区绿化面积≥90%，实际绿化面积为525800㎡，无法达到增加镇区绿化面积90%。</t>
  </si>
  <si>
    <t>共和县上梅村污水处理设施改造项目（调剂支出结构）</t>
  </si>
  <si>
    <t>共和县2025年农牧民居住条件改善项目</t>
  </si>
  <si>
    <t>共和县3个小区保障性住房室外配套设施建设项目前期费</t>
  </si>
  <si>
    <t>因项目不符合省发改投向，故无法实施，资金不再支出</t>
  </si>
  <si>
    <t>项目绩效目标无法实现预期目标。因前期项目申报不严谨，项目前期费虽已下达，但项目不符合省发改投资意向，故无法实施，资金不再支出</t>
  </si>
  <si>
    <t>共和县乡镇基层政权“五小”及基础设施提升改造工程</t>
  </si>
  <si>
    <t>已支付工程预付款，剩余资金按照合同约定按实际进度支出</t>
  </si>
  <si>
    <t>青海湖水位上涨海南州淹没区农牧户住房搬迁改善配套工程（二期）</t>
  </si>
  <si>
    <t>搬迁地点由农牧户自行决定，截至8月底，地点还未确定，后续工作无法开展，还未开工建设，目前大部分选址及设计已完成，还有部分地点还未确定，整体设计还未完成。</t>
  </si>
  <si>
    <t>青海湖水位上涨海南州淹没区农牧户住房搬迁改善工程（二期）</t>
  </si>
  <si>
    <t>搬迁地点由农牧户自行决定，截至8月底，地点还未确定，后续工作无法开展，还未开工建设。</t>
  </si>
  <si>
    <t>海南州共和县倒淌河镇城镇供水工程/海南州共和县倒淌河镇城镇供水工程一般债券资金</t>
  </si>
  <si>
    <t>因林草征占手续办理缓慢，截至8月底还未开工建设</t>
  </si>
  <si>
    <t>海南州共和县恰卜恰镇城镇供水工程 (二期)</t>
  </si>
  <si>
    <t>因中央级资金6月份下达，资金下达后开始办理前期手续，进行招投标，计划9月开工</t>
  </si>
  <si>
    <t>海南州共和县恰卜恰镇南片区供热管网建设项目</t>
  </si>
  <si>
    <t>共和县恰卜恰镇生活垃圾填埋场二期封场项目前期费</t>
  </si>
  <si>
    <t>因投资计划还未下达，项目建设内容后期有可能进行调整，故还未支付可研编制费用</t>
  </si>
  <si>
    <t>共和县垃圾焚烧建设项目前期费</t>
  </si>
  <si>
    <t>截至8月底，已支付可研编制费用，其他前期准备工作正在进行中，待第三方提供成果后支付资金。</t>
  </si>
  <si>
    <t>共和县城北片区污水处理厂建设工程前期费</t>
  </si>
  <si>
    <t>截至8月底，已支付可研编制费用，地勘及测绘还未提交成果，合同约定提交成果后一次性支付。</t>
  </si>
  <si>
    <t>共和县恰卜恰镇城镇供水提升改造工程（三期）前期费</t>
  </si>
  <si>
    <t>已完成可研编制并支付相关费用，项目后续委托给县水利局实施，剩余资金无需支出，年底上缴财政。</t>
  </si>
  <si>
    <t>共和县恰卜恰河西台沟防洪工程前期费</t>
  </si>
  <si>
    <t>共和县青海湖中心城镇地下管网综合改造项目前期费</t>
  </si>
  <si>
    <t>北区创业中路片区城镇排水防涝工程前期费</t>
  </si>
  <si>
    <t>已支付可研费用，项目分解为一期、二期项目，项目资金已到位，后续使用项目资金支付，剩余资金年底上缴</t>
  </si>
  <si>
    <t>资金用于补充公用经费，截至绩效跟踪日，无采购需求，后续按需采购办公用品</t>
  </si>
  <si>
    <t>共和县2025年新型城镇化更新提质项目</t>
  </si>
  <si>
    <t>项目于6月开工，已支付工程预付款，截至8月底，项目正在实施中，后续资金按工程进度进行支付</t>
  </si>
  <si>
    <t>共和县老城区城镇排水防涝工程前期费</t>
  </si>
  <si>
    <t>已完成一期、二期项目可研编制，地勘测绘还未完成，项目资金已到位，后续支付前期费直接使用项目资金，故再无需支出，年底上缴财政。</t>
  </si>
  <si>
    <t>共和县民师供水加压站改造工程前期费</t>
  </si>
  <si>
    <t>共和县主城区保障房小区地下排水管网改造项目前期费</t>
  </si>
  <si>
    <t>质量指标不达标。质量指标设置为“项目落地实施率≥60%”，因省发改无投资意向，项目无法实施。</t>
  </si>
  <si>
    <t>共和县主城区老旧庭院地下排水管网改造项目前期费</t>
  </si>
  <si>
    <t>共和县市民服务中心建设项目缺口资金（县级补助）</t>
  </si>
  <si>
    <t>青海湖水位上涨海南州淹没区农牧户住房搬迁改善工程建设项目前期缺口资金</t>
  </si>
  <si>
    <t>搬迁安置点较分散，办理临时用地、用电手续耗时较长，后续陆续支出，预计年底完成所有支出。</t>
  </si>
  <si>
    <t>2025年城镇保障性安居工程（二毛家属院保障性住房）</t>
  </si>
  <si>
    <t>因施工图审查缓慢，导致今年6月初才开工。其中88.78万元因下达资金分配方案已作废，无法支出，等资金重新分配后调整预算后支出。</t>
  </si>
  <si>
    <t>实施进度缓慢。因施工图审查缓慢，导致6月初才开工，截至八月底，实施进度为40%，未达到60%。</t>
  </si>
  <si>
    <t>2025年城镇保障性安居工程（县医院家属院保障性住房）</t>
  </si>
  <si>
    <t>因施工图审查缓慢，且拆迁问题未解决，导致今年5月才开工。其中79.31万元因下达资金分配方案已作废，无法支出，等资金重新分配后调整预算后支出。</t>
  </si>
  <si>
    <t>2025年城镇保障性安居工程（滨河东路保障性住房）</t>
  </si>
  <si>
    <t>因施工图审查缓慢，导致今年5月才开工。其中79.9万元因下达资金分配方案已作废，无法支出，等资金重新分配后调整预算后支出。</t>
  </si>
  <si>
    <t>公园路城镇排水防涝改造资金县级专项</t>
  </si>
  <si>
    <t>资金于7月9日下达，施工合同于7月份签订，8月份开工，计划9月份支付预付工程款，后续资金按实际施工进度支付</t>
  </si>
  <si>
    <t>龙羊峡镇龙才村党群服务中心建设项目</t>
  </si>
  <si>
    <t>项目前期审批流程缓慢，于9月初办理施工许可</t>
  </si>
  <si>
    <t>1.项目实施进度缓慢。截至8月底项目还未开工。2.预算执行率较低</t>
  </si>
  <si>
    <t>恰卜恰镇索吉亥村党群服务中心建设项目</t>
  </si>
  <si>
    <t>项目前期审批流程缓慢，于8月底签订合同</t>
  </si>
  <si>
    <t>和美公园公共卫生间建设项目</t>
  </si>
  <si>
    <t>资金于7月下达，7月开工，截至八月底，还在施工中，已支付工程预付款，剩余资金按工程进度支付</t>
  </si>
  <si>
    <t>海南州共和县应急排涝能力提升建设项目</t>
  </si>
  <si>
    <t>因采购前期市场调研时间较长，截至8月底，暂未完成采购，后续完成市场调研后进行采购</t>
  </si>
  <si>
    <t>1.预算执行率低；
2.数量指标设置不合理。数量指标设置为“建设项目个数1个”，未按项目实际实施内容设置绩效目标。</t>
  </si>
  <si>
    <t>海南州共和县老城区排水改造工程（一期）</t>
  </si>
  <si>
    <t>资金于7月23日下达，下达后才办理相关前期手续、进行招投标，计划10月份开工</t>
  </si>
  <si>
    <t>海南州共和县老城区排水改造工程（二期）</t>
  </si>
  <si>
    <t>数量指标设置不合理。数量指标设置为“建设项目个数1个”，未按项目实际实施内容设置绩效目标。</t>
  </si>
  <si>
    <t>选聘到村任职大学生村级事务助理员工资补贴</t>
  </si>
  <si>
    <t>用于优化生育宣传单制作。资金下达较晚，9月支付后，因下达科目不符收回，后重新下达及支付。</t>
  </si>
  <si>
    <t>2024年第二批省级科技专项-----创新督查激励</t>
  </si>
  <si>
    <t>项目于4月开始实施，未及时报账</t>
  </si>
  <si>
    <t>州级科技计划项目资金（2025年）</t>
  </si>
  <si>
    <t>2025年财政衔接推进乡村振兴补助资金（530小额贷款贴息）</t>
  </si>
  <si>
    <t>2025年财政衔接推进乡村振兴补助资金（塘格木镇治海村集体养殖场建设项目）</t>
  </si>
  <si>
    <t>项目批复项目期限为2025年4月-2025年12月，该项目尚在建设期限内，按项目施工进度支付</t>
  </si>
  <si>
    <t>2025年财政衔接推进乡村振兴补助资金（共和县田间渠道维修改造及配套设施建设项目）</t>
  </si>
  <si>
    <t>2025年财政衔接推进乡村振兴补助资金（共和县2024年果蔬基地建设项目（二期））</t>
  </si>
  <si>
    <t>该项目批复6月份下达，8月25日发布中标通知书，还未签订合同。</t>
  </si>
  <si>
    <t>1.预算执行率低；2.绩效指标未达到业绩值。数量指标设置“扩建果蔬基地1处”，截至八月底，项目还未开工。</t>
  </si>
  <si>
    <t>2025年财政衔接推进乡村振兴补助资金（共和县廿地乡廿地村种植建设项目）</t>
  </si>
  <si>
    <t>设备于9月购置，购置后支付；工程款按施工进度支付，截至8月底已达80%</t>
  </si>
  <si>
    <t>2025年财政衔接推进乡村振兴补助资金（共和县恰卜恰镇下梅村股份经济合作社二期发展项目）</t>
  </si>
  <si>
    <t>85和96已合并</t>
  </si>
  <si>
    <t>2025年财政衔接推进乡村振兴补助资金（共和县恰卜恰镇东香卡村、塘格木镇黄河村集体养殖场建设项目）</t>
  </si>
  <si>
    <t>2025年财政衔接推进乡村振兴补助资金（共和县恰卜恰镇下塔迈村屠宰场配套设施建设项目）</t>
  </si>
  <si>
    <t>2025年财政衔接推进乡村振兴补助资金（珠玉村养殖场水电配套项目）</t>
  </si>
  <si>
    <t>2025财政衔接推进乡村振兴补助资金(共和县2025年果蔬基地建设项目灌溉配套工程)</t>
  </si>
  <si>
    <t>该项目批复未下达，项目还未实施。</t>
  </si>
  <si>
    <t>1.预算执行率低；2.绩效指标未达到业绩值。数量指标设置“铺设地埋塑料管道≥52.51km”、“泵房1座”、“修建蓄水池1座≥4000㎡”，截至八月底，项目还未开工。</t>
  </si>
  <si>
    <t>2025年财政衔接推进乡村振兴补助资金（共和县2025年绿色生态奶业养殖基地建设项目）</t>
  </si>
  <si>
    <t>资金下达较晚，支出较少，后续继续支出</t>
  </si>
  <si>
    <t>2025年共和县脱贫人口及监测人口跨省就业一次性交通补助（县级）</t>
  </si>
  <si>
    <t>资金于7月14日下达，乡镇未及时提交补助名单，剩余资金后续提供后支出</t>
  </si>
  <si>
    <t>2025年“四个一批”帮扶产业提质增效、提档升级项目</t>
  </si>
  <si>
    <t>该项目主要用于为龙羊峡镇两个村、恰卜恰镇三个村、沙珠玉两个村购买装载机、变压器等以及新建排水明沟等，该资金7月14日下达，8月底编制招标清单，招标控制价，走政府采购程序，意向公开完成是8月27日，公示期1个月结束后做的财政备案，后续才进行招标，截止八月底，此项目未实施，资金未支出。</t>
  </si>
  <si>
    <t>2025年支持乡村振兴贷款政府贴息资金</t>
  </si>
  <si>
    <t>2025 年共和县产业扶持项目</t>
  </si>
  <si>
    <t>该项目资金7月30日下达，按合同约定支付30%预付款项。剩余资金待结决算完成后支付。</t>
  </si>
  <si>
    <t>效益无法衡量，经济效益设置为“收益持续提高”无可靠衡量的佐证资料。</t>
  </si>
  <si>
    <t>共和县切吉林草2025年三北工程育苗生产基地建设项目</t>
  </si>
  <si>
    <t>数量指标指标值设置与实际实施内容不符。数量指标设置“种苗培育数量≥2833980株”，批复中种苗培育数量为2799520株。</t>
  </si>
  <si>
    <t>共和县2025年三北工程城周国土绿化造林项目</t>
  </si>
  <si>
    <t>项目于8月份已完工验收，按合同约定已支付65%工程款，剩余工程款本应项目县级自查验收合格后支付，因考虑苗木管护期成活率，且施工单位未转入履约保证金，剩余资金待转入履约保证金后支付剩余工程款。</t>
  </si>
  <si>
    <t>1.预算执行率低
2.未进行事前绩效评估</t>
  </si>
  <si>
    <t>2025年草原生态管护员补助项目</t>
  </si>
  <si>
    <t>该项目资金用于发放管护员下半年工资，7-9月工资于9月支出，剩余资金预计年底支出</t>
  </si>
  <si>
    <t>公益性岗位工资（生态管护员）</t>
  </si>
  <si>
    <t>共和县2025年县级财政资金三北工程城镇周边绿化项目</t>
  </si>
  <si>
    <t xml:space="preserve">
</t>
  </si>
  <si>
    <t>青海湖水位上涨海南州淹没区农牧户住房搬迁改善工程征地补偿款</t>
  </si>
  <si>
    <t>共和县公交首末站项目征地补偿款</t>
  </si>
  <si>
    <t>青海共和盆地高海拔新材料新装备治沙试验示范</t>
  </si>
  <si>
    <t>支付50%预付款，剩余50%年底支付</t>
  </si>
  <si>
    <t>1.预算执行率低
2.数量指标设置为“支持项目数量1个”，经济效益指标设置为“开发新材料3种，改造（研制）新装置样机4套，示范面积160亩”以及“资金投资支付率100%”，该项目最终由中科院提供监测报告，无需验收，质量指标设置为“2025年度工程质量合格率100%”，指标设置有误。</t>
  </si>
  <si>
    <t>共和县城北新区复兴北路项目征地补偿款</t>
  </si>
  <si>
    <t>征地拆迁协议未达成，款项未支付</t>
  </si>
  <si>
    <t>1.预算执行率低；2.项目实施未达业绩值，数量指标指标值设置为“征收土地面积≥36.1689亩”截至2025年8月31日项目实际征收土地面积16.1689亩。</t>
  </si>
  <si>
    <t>历年测绘费用</t>
  </si>
  <si>
    <t>项目资金下达时间在8月底，现积极组织开展。</t>
  </si>
  <si>
    <t>卫片核查费用</t>
  </si>
  <si>
    <t>附件3</t>
  </si>
  <si>
    <t>共和县2025年上年结转项目支出绩效运行监控跟踪统计表</t>
  </si>
  <si>
    <t>2024年文化人才专项经费</t>
  </si>
  <si>
    <t>共和县射箭运动馆管网排险及室内消防安全改造项目</t>
  </si>
  <si>
    <t>该项目于7月完工，8月投入使用，9月份进行验收。</t>
  </si>
  <si>
    <t>1.预算执行率低；
2.绩效指标未达到业绩值。时效指标“建设项目期限”设置为“5个月”，实际该项目为2024年结转项目，时效指标未达标。</t>
  </si>
  <si>
    <t>2024年第二批公共文化服务体系建设项目</t>
  </si>
  <si>
    <t>货物购置计划11月开标，装修工程于8月份开标。</t>
  </si>
  <si>
    <t>1.预算执行率低；
2.绩效指标未达到业绩值。数量指标设置为“实施公共文化服务项目2个”，截至2025年8月31日。项目还未实施。</t>
  </si>
  <si>
    <t>2024年中央彩票公益金支持体育事业专项资金</t>
  </si>
  <si>
    <t>7月份环湖赛直播费50万元未支付，社区运动会11月份举行。</t>
  </si>
  <si>
    <t>1.预算执行率低；
2.绩效指标未达到业绩值。数量指标中设置“人才培养培训数量≥150人次”，实际培训还未开始；时效指标设置为“建设项目期限5个月”，实际该项目为2024年结转项目，截至2025年8月31日项目还未完成。</t>
  </si>
  <si>
    <t>2024年第二批中央支持地方公共文化服务体系建设补助资金</t>
  </si>
  <si>
    <t>资金主要用于举办活动，活动陆续开展，剩余资金后续支出</t>
  </si>
  <si>
    <t>2023年自然灾害防治体系建设补助资金</t>
  </si>
  <si>
    <t>2024年中央自然灾害救灾资金（冬春救助）</t>
  </si>
  <si>
    <t>满意度未调查</t>
  </si>
  <si>
    <t>结转资金与本年资金一起发放，项目符合政策的人数为2人，其中1名优抚对象于1月份户口转到西宁，符合政策只有1人，且无门诊报销支出。</t>
  </si>
  <si>
    <t>结转资金与本年资金一起发放。</t>
  </si>
  <si>
    <t>全县医疗服务能力建设（倒淌河甲乙村村建设）（恰卜恰西香卡村建设）</t>
  </si>
  <si>
    <t>2024年青海湖封育鱼</t>
  </si>
  <si>
    <t>上年结转资金，资金已支付封湖育鱼的差旅费用等，但因下达资金时经济科目是其他资本性支出，还未向财政申请更正，导致后续无法支出</t>
  </si>
  <si>
    <t>1.预算执行率低；
2.自行监控工作不到位，未对本单位上年结转以及本年新增项目进行跟踪监控</t>
  </si>
  <si>
    <t>援建项目管理费</t>
  </si>
  <si>
    <t>资金用于支付办公用品费及“十五五”规划费等，计划10月份实施</t>
  </si>
  <si>
    <t>短期柔性引才保障经费</t>
  </si>
  <si>
    <t>截止8月底未引进人才，经了解，中医院已引进人才，后续将资金拨付至中医院</t>
  </si>
  <si>
    <t>项目预期绩效目标无法实现。项目资金主要保障短期柔性引才工作顺利开展，实际无法实现招募人才的预期目标。</t>
  </si>
  <si>
    <t>共和县产业融合发展示范园江苏援建资金</t>
  </si>
  <si>
    <t>1.预算执行率低；
2.绩效指标设置不全面。数量指标设置“建筑面积1842.35平方米”，实际项目实施总建筑面积为5918.10㎡，其设置指标值仅包含建设公共服务用房面积，未包含生产车间面积。</t>
  </si>
  <si>
    <t>共和县特色产业发展项目2024年</t>
  </si>
  <si>
    <t>该资金为2024年结余资金，主要用于企业奖补，数量指标设置补助企业数量为1个，截止2025年8月31日还未确定本年需补助的企业</t>
  </si>
  <si>
    <t>生态殡葬补助资金</t>
  </si>
  <si>
    <t>项目于7.18验收，结算完成后进行支付</t>
  </si>
  <si>
    <t>关于提前下达2024年中央集中彩票公益金支持社会福利事业专项资金</t>
  </si>
  <si>
    <t>其中资金含15万服务费，用于支付第三方居家养老服务，截至评价日暂未支付；剩余资金为项目设备购置质保金及评审费，待质保期到期评审结束后支付。</t>
  </si>
  <si>
    <t>1.未设置质量指标2.社会效益“有效改善生活状况≥98%”指标值设置有误</t>
  </si>
  <si>
    <t>农村养老服务设施能力提升项目</t>
  </si>
  <si>
    <t>特殊困难老年人家庭适老化改造项目</t>
  </si>
  <si>
    <t>该资金为质保金，截至8月底，还未到质保期。</t>
  </si>
  <si>
    <t>示范性“儿童之家”项目</t>
  </si>
  <si>
    <t>剩余资金为质保金及项目评审费，待质保期到期及评审结束后进行支付。</t>
  </si>
  <si>
    <t>社会福利事业专项资金（共和县社区日间照料中心建设项目）</t>
  </si>
  <si>
    <t>该项目未设置数量指标</t>
  </si>
  <si>
    <t>-2023年困难群众资金（困难失能老年人基本养老服务19.2万元）</t>
  </si>
  <si>
    <t>该项目资金为自愿进敬老院低保中失能老人提供补助，符合条件的困难群众不愿意进驻敬老院。该资金未支出</t>
  </si>
  <si>
    <t>2024年社会福利项目资金—政府购买养老服务（省级资金）</t>
  </si>
  <si>
    <t>政府购买居家养老服务根据合同按月服务，次月回访后确定支出金额，第三方提交付款申请及相关资料，资料提供齐全后进行付款。截至8月底第三方机构仅提供1-4月资料。居家养老服务能力提升周期为1年，1年以后第三方机构进行评估，评估完成后进行资金支付。</t>
  </si>
  <si>
    <t>1.绩效指标值设置与实际偏差过大。社会效益设置为“服务老人数量≥60人次”政府购买居家养老1-8月份实际服务655人，居家养老服务能力提升项目实际人数为821人。共计1476人。2.自行监控与实际不符，社会效益设置为“服务老人数量≥60人次”监控表阶段完成值为“服务老人数量≥56人次”政府购买居家养老1-8月份实际服务655人，居家养老服务能力提升项目实际人数为821人。共计1476人。</t>
  </si>
  <si>
    <t>-2024年社会福利项目资金—老年人意外伤害险</t>
  </si>
  <si>
    <t>1.绩效指标值设置与实际偏差过大。数量指标设置为“老年人意外伤害保险人数≥300人”，截至8月底，实际已达到3170人。2.自行监控与实际不符，数量指标设置为“老年人意外伤害保险人数≥300人”监控表阶段完成值为“老年人意外伤害保险人数≥300人”截至8月底，实际已达到3170人。</t>
  </si>
  <si>
    <t xml:space="preserve">
困难群众救助补助资金（城镇低保）</t>
  </si>
  <si>
    <t>城镇低保按月发放，2025年1月、2月城镇低保均于2024年12月份提前发放，导致本年度截至2025年8月31日支出未达标。</t>
  </si>
  <si>
    <t>2025年残疾人事业发展（残疾人生活和护理补贴）</t>
  </si>
  <si>
    <t>中央集中彩票公益金支持社会福利专项资金（2023年）</t>
  </si>
  <si>
    <t>数量指标“社会工作和志愿服务项目数量≥98项”无佐证资料</t>
  </si>
  <si>
    <t>关于下达2024年社会福利项目资金（节地生态安葬奖补资金）</t>
  </si>
  <si>
    <t>按照实际情况进行补贴</t>
  </si>
  <si>
    <t>2024年困难群众救助补助资金</t>
  </si>
  <si>
    <t>儿童福利当月统计核对数据次月发放，人数根据实际情况动态调整。</t>
  </si>
  <si>
    <t>1.指标值设置与实际偏差过大。数量指标设置为“儿童人数≥48人”实际困难儿童107人。2.自行监控进度与实际不符。数量指标设置为“儿童人数≥48人”，跟踪自评人数为48人，实际人数为107人。</t>
  </si>
  <si>
    <t>共和县石乃亥镇铁卜加、鲁色6村供水保障工程</t>
  </si>
  <si>
    <t>该经费为2024年项目尾款，现已完工，正在做审计和竣工决算，待报告出具后支付。</t>
  </si>
  <si>
    <t>2022年度人饮水毁修复工程</t>
  </si>
  <si>
    <t>该经费为2022年项目尾款，剩余资金为结算审核费及审计费。</t>
  </si>
  <si>
    <t>共和县沟后夏拉水库库区岸坡地质灾害整治及清淤工程</t>
  </si>
  <si>
    <t>2024年度恰卜恰镇、龙羊峡镇、廿地乡等片区供水设施改造工程（省级资金）</t>
  </si>
  <si>
    <t>该经费为2024年项目的二类费用，项目已完工，正在进行竣工决算，付完审计费后剩余资金上缴。</t>
  </si>
  <si>
    <t>共和县然却乎沟（却乎村段）防洪工程</t>
  </si>
  <si>
    <t>共和县索尔加沟沟道治理工程</t>
  </si>
  <si>
    <t>共和县2024年水利工程水毁修复</t>
  </si>
  <si>
    <t>城乡义务教育校舍安全</t>
  </si>
  <si>
    <t>主要建设内容为改造地坪硬化3271平方米，供水管网273米，污水管网15米，检查井3座，雨水井7座，室内外粉刷1840平方米等，资金陆续支付</t>
  </si>
  <si>
    <t>数量指标与实际实施内容不符：数量指标设置为”新建、改扩建学校1所”，实际是维修7所中小学及幼儿园</t>
  </si>
  <si>
    <t>石乃亥民族寄宿制小学教学楼建设项目</t>
  </si>
  <si>
    <t>该项目建设工期为2024年4月-2024年11月，项目于2024年12月已进行竣工验收。该资金为质保金，到期后支付。</t>
  </si>
  <si>
    <t>共和县高级中学建设项目二期</t>
  </si>
  <si>
    <t>学前专任教师保教岗位补助州级配套资金</t>
  </si>
  <si>
    <t>共和县一小迁建项目（二期）</t>
  </si>
  <si>
    <t>该项目建设工期为工期为2025年3月15日-2026年9月20日，项目正在实施中</t>
  </si>
  <si>
    <t>2023年度人才发展专项资金</t>
  </si>
  <si>
    <t>人才引进结转资金，今年暂未开展该活动</t>
  </si>
  <si>
    <t>2024年支持学前教育发展（补助保教岗位）专项资金</t>
  </si>
  <si>
    <t>2024年支持学前教育发展专项资金（设备）</t>
  </si>
  <si>
    <t>项目资金尾款，按合同约定9月份支付</t>
  </si>
  <si>
    <t>未做满意度调查</t>
  </si>
  <si>
    <t>支持学前发展资金</t>
  </si>
  <si>
    <t>银龄讲学计划经费</t>
  </si>
  <si>
    <t>原民办代课教师养老生活补助资金（省级）</t>
  </si>
  <si>
    <t>支持学前教育发展州级配套</t>
  </si>
  <si>
    <t>2024年食品药品监管补助资金</t>
  </si>
  <si>
    <t>2022年推进质量强国建设工作督查奖励资金</t>
  </si>
  <si>
    <t>该项目资金为上年度结余资金，准备制作宣传资料，项目暂未进行。</t>
  </si>
  <si>
    <t>2024年农村公路建设(一般债券转贷）资金</t>
  </si>
  <si>
    <t>该资金涉及2个项目，项目工程尾款及后续结决算费用还未支付</t>
  </si>
  <si>
    <t>车辆购置税收入补助地方资金</t>
  </si>
  <si>
    <t>5个项目已完工，待工程量审核完成后支付后续资金，按合同约定项目验收后支付剩余工程款，项目完工后支付至85%。</t>
  </si>
  <si>
    <t>1.预算执行率低；
2.指标值设置与实际工程量不符。数量指标值设置为58.33公里，实际6个项目合计工程量为53.87公里；
3.指标设置不合理，未设置可持续性影响指标。</t>
  </si>
  <si>
    <t>农村公路养护工程</t>
  </si>
  <si>
    <t>决算审核成果还未提交，费用还未支付</t>
  </si>
  <si>
    <t>共和县尕海滩至西曲沟公路</t>
  </si>
  <si>
    <t>项目已完工，剩余资金为结余资金</t>
  </si>
  <si>
    <t>1.未设置可持续性影响指标，指标设置不合理；
2.自行监控工作不到位：项目已完工投入使用，未进行满意度调查。</t>
  </si>
  <si>
    <t>共和县铁盖乡至G572沿黄公路</t>
  </si>
  <si>
    <t>项目已完工，该资金为结余资金</t>
  </si>
  <si>
    <t>共和县交通运输领域大规模设备更新和消费品以旧换新</t>
  </si>
  <si>
    <t>去年结余2万元资金不够支付，结转至今年与今年补助资金一起支出，本年资金下达较晚，后续已支出</t>
  </si>
  <si>
    <t>高校毕业生“三支一扶“计划补助资金（第二批）</t>
  </si>
  <si>
    <t>三支一扶人员生活补助</t>
  </si>
  <si>
    <t>该经费为上年结转经费，由于资金不够，需与当年经费后续一起支出</t>
  </si>
  <si>
    <t>基本公共卫生服务补助资金</t>
  </si>
  <si>
    <t>基本药物制度补助资金</t>
  </si>
  <si>
    <t>2024年医疗服务与保证能力提升补助资金（公立医院综合改革）</t>
  </si>
  <si>
    <t>1.绩效指标设置不合理。可持续影响指标设置为“医疗服务能力逐步提高定性90%”，应设置为社会效益医疗服务能力逐步提高定性良。</t>
  </si>
  <si>
    <t>2024年医疗与保障能力提升补助资金</t>
  </si>
  <si>
    <t>该项目资金为24年结转资金，部分资金用于培训费用，人才培养进修周期长，科室人员紧张无法外派学习，资金支出缓慢；部分资金为3个专科建设，购置设备结余资金。</t>
  </si>
  <si>
    <t>1.预算执行率低；2.绩效指标设置不合理。可持续影响指标设置为“中医药服务能力较上年提高”，应设置为社会效益；3.指标值设置与实际不符，数量指标设置为“公立医院医疗服务性收入占比≥30%”实际该项目资金为24年结转资金，部分资金用于培训费用剩余部分资金为结余资金年底上缴财政。</t>
  </si>
  <si>
    <t>地方公共卫生服务资金(60-64岁老年人健康体检州级配套补助资金）</t>
  </si>
  <si>
    <t>2023年度人才发展专项资金（对县转移支付）</t>
  </si>
  <si>
    <t>共和县中医院总院区住院楼改造和城北院区门诊医技楼改扩建项目</t>
  </si>
  <si>
    <t>1.绩效指标设置不合理。可持续影响指标设置为“提高和缓解了周边妇女儿童患者的就诊需求优”，应设置为社会效益；2.项目未按期完工，项目批复完工时间为2024年12月，实际2025年4月才进行竣工验收。</t>
  </si>
  <si>
    <t>2024年短期柔性人才及购买项目资金</t>
  </si>
  <si>
    <t>共和县城中区风貌提升改造工程（上级专项）</t>
  </si>
  <si>
    <t>2023年12月已竣工验收，项目结余资金已上缴财政</t>
  </si>
  <si>
    <t>共和县恰卜恰镇滨河西路延伸段项目（上级专项）</t>
  </si>
  <si>
    <t>2024年10月已竣工验收，项目结余资金已上缴财政</t>
  </si>
  <si>
    <t>塘格木镇公共停车场建设项目</t>
  </si>
  <si>
    <t>2024年9月已竣工验收，项目结余资金已上缴财政</t>
  </si>
  <si>
    <t>塘格木镇巷道整治项目</t>
  </si>
  <si>
    <t>项目已完工，资金为项目结余资金，后续上缴财政</t>
  </si>
  <si>
    <t>江西沟镇镇区风貌提升改造项目</t>
  </si>
  <si>
    <t>2024年8月已竣工验收，项目结余资金已上缴财政</t>
  </si>
  <si>
    <t>共和县江西沟巷道整治工程</t>
  </si>
  <si>
    <t>共和县江西沟镇公共停车场建设项目</t>
  </si>
  <si>
    <t>共和县江西沟镇主街道提升改造项目</t>
  </si>
  <si>
    <t>共和县城市公厕配套建设项目（省级资金）</t>
  </si>
  <si>
    <t>2024年2月已竣工验收，项目结余资金已上缴财政</t>
  </si>
  <si>
    <t>塘格木镇广场建设项目（上级专项）</t>
  </si>
  <si>
    <t>2024年9月项目已完工，项目结余资金已上缴财政</t>
  </si>
  <si>
    <t>共和县恰卜恰河县城段提升建设项目（国债）</t>
  </si>
  <si>
    <t>项目已完工，因结算以及决算报告还未完成，后续完成后支付剩余工程款</t>
  </si>
  <si>
    <t>倒淌河镇环境综合整治项目2023年一般债券资金</t>
  </si>
  <si>
    <t>资金主要为项目尾款，待结决算完成后支付。</t>
  </si>
  <si>
    <t>共和县恰卜恰镇南九路提升改造2023年一般债券资金</t>
  </si>
  <si>
    <t>项目已于2024年完工验收，资金为结余资金，年底上缴财政</t>
  </si>
  <si>
    <t>共和县乡镇集镇基础设施建设2023年一般债券资金</t>
  </si>
  <si>
    <t>共和县恰卜恰镇生活垃圾填埋场（一期）封场项目一般债券资金</t>
  </si>
  <si>
    <t>恰卜恰镇城镇老旧供热管网维修改造工程一期（2024）</t>
  </si>
  <si>
    <t>2024年千只藏羊标准化规模养殖场（基地）建设项目（共和县倒淌河镇甲乙村）</t>
  </si>
  <si>
    <t>项目批复建设期限为2024年1月-2024年12月，该项目计划9月22日组织验收，验收合格后支付剩余项目施工款项。</t>
  </si>
  <si>
    <t>1.预算执行率低；2.项目实施滞后，项目批复建设期限为2024年1月-2024年12月，项目计划2025年，9月份验收交付。</t>
  </si>
  <si>
    <t>2024年千只藏羊标准化规模养殖场（基地）建设项目（共和县江西沟镇元者村二社）</t>
  </si>
  <si>
    <t>项目批复建设期限为2024年1月-2024年12月，2025年7月23日组织验收，验收合格，并交付使用项目资产。</t>
  </si>
  <si>
    <t>1.预算执行率低；2.项目实施滞后，项目批复建设期限为2024年1月-2024年12月，项目验收为2025年7月23日。</t>
  </si>
  <si>
    <t>2024年千只藏羊标准化规模养殖场（基地）建设项目（共和县江西沟镇元者村六社）</t>
  </si>
  <si>
    <t>项目批复建设期限为2024年1月-2024年12月，2025年7月25日组织验收，验收合格，并交付使用项目资产</t>
  </si>
  <si>
    <t>项目实施滞后，项目批复建设期限为2024年1月-2024年12月，项目于2025年7月底验收交付。</t>
  </si>
  <si>
    <t>2024年农牧业新型经营主体培育项目</t>
  </si>
  <si>
    <t>项目尚未组织验收，待办理产权证后再付款。</t>
  </si>
  <si>
    <t>1.预算执行率低；2.项目实施滞后，项目批复建设期限为2024年1月-2024年10月，截至2025年8月31日项目尚未验收。</t>
  </si>
  <si>
    <t>2024年共和县千只藏羊标准化养殖基地建设项目</t>
  </si>
  <si>
    <t>2024年12月24日组织验收，验收合格，并交付使用项目。</t>
  </si>
  <si>
    <t>绩效目标设置与实际实施内容不符。绩效目标中数量指标设置为“新建晒粪棚1座175.19平方米”、“新建草料房1座203.63平方米”、“切吉乡新村：新建兽医室1座241.64平方米”、“新建1#畜棚1座600平方米，“新建消毒室1座40.44平方米”、“新建晒粪棚1座150.3平方米”、新建草料房1座205平方米”、“新建兽医室1座241.64平方米”。项目实际批复及实施内容为建设2座900平方米畜棚。</t>
  </si>
  <si>
    <t>耕地建设与利用资金（2023）</t>
  </si>
  <si>
    <t>2023年第二批农村“厕所革命”整村推进财政奖补资金(一般债转贷资金)</t>
  </si>
  <si>
    <t>其中7.01万元为倒淌河问题厕所整改资金，后续直接调剂给倒淌河政府，30.81万元为结余资金，年底上缴财政</t>
  </si>
  <si>
    <t>2024 年海南州共和县高标准农田改造提升 （高效节水灌溉）建设项目</t>
  </si>
  <si>
    <t>该项目剩余资金为项目尾款，8月15日进行县级验收，验收结论为通过，正在申请州级验收，还需等州级验收合格后才能支出。</t>
  </si>
  <si>
    <t>2024年农业经营主体培育（农牧民合作社和家庭牧场培育）</t>
  </si>
  <si>
    <t>该项目主要购置载货汽车、播种机、装载机、镇压器、食喂槽、农业无人机等设备16（台）套，截至绩效跟踪日，支付了30%的项目款，其余款项待验收合格之后支付，7月15日验收，但由于供应商提供的1台设备验收不合格，故剩余资金暂未支付。</t>
  </si>
  <si>
    <t>1.数量指标设置不合理。数量指标设置为“设备购置费用35万元”，与成本指标重复，应设置为“设备购置（台）套数=16（台）套”。</t>
  </si>
  <si>
    <t>共和县铁盖乡恰恰湾生态旅游休闲营地基础设施项目（二期））(结转)</t>
  </si>
  <si>
    <t>建设乡村旅游综合服务中心2797.9平方米以及成品业务用房5座因建设用地手续未批复，截至八月底还未开始施工，资金按实际工程进度支付</t>
  </si>
  <si>
    <t>1.预算执行率低；2.未设置绩效目标；3.绩效指标未达到业绩值。批复实施内容包含“建设乡村旅游综合服务中心2797.9平方米”、“建设成品用房5座”，因建设用地手续未批复，截至八月底还未开始施工。</t>
  </si>
  <si>
    <t>2024年共和县乡村振兴整村推进项目（第二批）</t>
  </si>
  <si>
    <t>共和县切吉林场2024年省级财政种苗培育项目</t>
  </si>
  <si>
    <t>大中型水库移民后期扶持资金</t>
  </si>
  <si>
    <t>该项目资金主要支付瓦里关泵站灌溉项目和后菊花村村庄整治项目，项目正在做结决算，剩余资金为质保金、尾款等</t>
  </si>
  <si>
    <t>大中型水库移民后期扶持基金</t>
  </si>
  <si>
    <t>（提前下达）大中型水库移民扶持项目—移民直补资金</t>
  </si>
  <si>
    <t>提前下达2024年中大型水库移民后期扶持资金（基金）--中大型水库后期扶持直补</t>
  </si>
  <si>
    <t>2024年中央林业草原生态保护恢复资金--国有林管护补助</t>
  </si>
  <si>
    <t>剩余资金为审计费用，还未开始项目审计</t>
  </si>
  <si>
    <t>2024年中央林业草原生态保护恢复资金--共和县野生动物疫源疫病监测防控项目</t>
  </si>
  <si>
    <t>结余资金2024年应上缴财政未上缴，今年年底上缴财政。</t>
  </si>
  <si>
    <t>2024年中央财政林业改革发展资金-共和县防火物资补助项目</t>
  </si>
  <si>
    <t>资金为项目结余资金，年底上缴财政。</t>
  </si>
  <si>
    <t>2024年中央财政林业改革发展资金-共和县草原有害生物防控</t>
  </si>
  <si>
    <t>2024年提前下达--龙羊峡库区共和县移民技能培训</t>
  </si>
  <si>
    <t>2024年提前下达--龙羊峡库区共和县恰卜恰镇西台村人居环境整治项目</t>
  </si>
  <si>
    <t>2024年提前下达--龙羊峡库区共和县铁盖乡五村泵站提水灌溉工程</t>
  </si>
  <si>
    <t>剩余款项为尾款及质保金等，正在做结决算</t>
  </si>
  <si>
    <t>23年（第二批）龙羊峡库区共和县铁盖乡哈汗土亥村村庄整治</t>
  </si>
  <si>
    <t>23年（第二批）龙羊峡库区共和县铁盖乡下合乐寺村产业配套道路提升改造项目</t>
  </si>
  <si>
    <t>23年（第二批）龙羊峡库区共和县铁盖乡吾雷村人饮提升改造项目</t>
  </si>
  <si>
    <t>2023年（第三批）龙羊峡库区共和县铁盖乡委曲村人饮改造提升项目/2024年第二批--龙羊峡库区共和县铁盖乡委曲村人饮改造提升项目</t>
  </si>
  <si>
    <t>1.预算执行率低                                     2.绩效指标设置与实际投资金额不符，成本指标值设置为“实际投资额≥2533万元，该项目实际投资200万元”</t>
  </si>
  <si>
    <t>2024第二批—龙羊峡库区共和县铁盖乡上合乐寺村人饮改造提升工程项目</t>
  </si>
  <si>
    <t>款项剩余资金为质保金及尾款等，正在做结决算</t>
  </si>
  <si>
    <t>2.绩效指标设置与实际实施内容不符，数量指标指标值设置为“更换配水管全厂4138米，实际实施换配水管全厂6670米。</t>
  </si>
  <si>
    <t>龙羊峡库区共和县铁盖乡铁盖村基础设施改造项目</t>
  </si>
  <si>
    <t>项目已于2024年完工，主要剩余资金为项目尾款、质保金、结决算等费用，截至2025年8月31日，还未进行决算，质保期未到，主要资金还未支付</t>
  </si>
  <si>
    <t>1.预算执行率低；                                   2.时效指标未达到业绩值。时效指标设置为“2025年3月底资金完成率100%”，截至2025年3月资金未全部支付完成</t>
  </si>
  <si>
    <t>2024年提前下达--龙羊峡库区共和县龙羊峡镇菊花台灌区线路改造工程</t>
  </si>
  <si>
    <t>剩余款项为质保金及尾款等，正在做结决算。</t>
  </si>
  <si>
    <t>2024年提前下达--龙羊峡库区共和县龙羊峡镇次汗土亥村道路综合整治项目</t>
  </si>
  <si>
    <t>项目已于2023年完工，主要剩余资金为项目尾款、质保金、结决算等费用，截至2025年8月31日，还未进行决算，质保期未到，主要资金还未支付</t>
  </si>
  <si>
    <t>共和县龙羊峡镇次汗土亥村渠道改造项目</t>
  </si>
  <si>
    <t>龙羊峡库区共和县龙羊峡镇龙羊新村人畜饮水工程</t>
  </si>
  <si>
    <t>1.预算执行率低；
2.时效指标未达到业绩值，时效指标设置为“2025年3月底资金完成率100%”截至2025年8月31日该资金尚未支出。</t>
  </si>
  <si>
    <t>龙羊峡库区共和县龙羊峡镇曹多隆村支斗渠改造项目</t>
  </si>
  <si>
    <t>2024-龙羊峡库区共和县龙羊峡镇德胜村灌溉渠道维修工程</t>
  </si>
  <si>
    <t>1.预算执行率低2.时效指标未达到业绩值，时效指标设置为“2025年3月底资金完成率100%”截至2025年8月31日该资金尚未支出</t>
  </si>
  <si>
    <t>2024年第二批--龙羊峡库区共和县龙羊峡镇后菊花村渠道改造项目</t>
  </si>
  <si>
    <t>2024年第二批--龙羊峡库区共和县龙羊峡镇后菊花村人居环境改善项目</t>
  </si>
  <si>
    <t>项目总投资350.86万元，已于2023年完工，主要剩余资金为项目尾款、质保金、结决算等费用，截至2025年8月31日，还未进行决算，质保期未到，主要资金还未支付</t>
  </si>
  <si>
    <t>1.预算执行率低
2.时效指标未达到业绩值。时效指标设置为2025年3月底资金完成率100%以及2024年12月底资金完成率≥85%，截至2025年3月，资金完成率为74%。</t>
  </si>
  <si>
    <t>2024年第二批--龙羊峡库区共和县龙羊峡镇托勒台灌区线路改造工程</t>
  </si>
  <si>
    <t>1.预算执行率低
2.数量指标设置与实际实施内容不符。数量指标设置为“费控计量装置≥2台、新建200KVA配电箱≥3台、低压柜≥3台、70铜线缆≥150米、240铜线缆≥100米”实际执行为“新建及改造10KV架空线路5.273千米、新建双柱式分段开关7台、新建1000KVA变压器1台等”指标设置与实际实施内容无相关性。</t>
  </si>
  <si>
    <t>2024年提前下达--龙羊峡库区共和县塘格木镇吾赫勒村村庄整治项目</t>
  </si>
  <si>
    <t>剩余资金大部分为结余资金，仅剩余部分二类费用尾款，还未支付</t>
  </si>
  <si>
    <t>1.预算执行率低；                                      2.时效指标未达到业绩值。时效指标设置为2024年12月底资金完成率100%，结转支2025年62.51万元，支付率未达到100%。</t>
  </si>
  <si>
    <t>共和县塘格木镇东格村产业发展蚕豆、青稞规模化种植基地项目</t>
  </si>
  <si>
    <t>剩余款项为尾款等，正在做结决算</t>
  </si>
  <si>
    <t>1.预算执行率低2.未设置质量指标</t>
  </si>
  <si>
    <t>2024-龙羊峡库区共和县塘格木镇吾赫勒村水库移民人饮安全及渠道维修改造工程</t>
  </si>
  <si>
    <t>绩效目标未达到业绩值。时效指标设置为2025年3月底资金完成率100%以及2024年12月底资金完成率≥80%，截至2024年12月底资金完成率为71.54%，截至2025年3月资金还未完全支出，业绩值未达到100%。项目还未验收，质量指标设置验收合格率100%，未达到业绩值。</t>
  </si>
  <si>
    <t>2024年第二批--龙羊峡库区共和县塘格木镇中果塘五村涝池维修改造项目</t>
  </si>
  <si>
    <t>批复项目总投资787.26万元，概算审定总投资754.12万元，已于2023年完工，主要剩余资金为项目尾款、质保金、结决算等费用，截至2025年8月31日，还未进行决算，质保期未到，主要资金还未支付</t>
  </si>
  <si>
    <t>1.预算执行率低；
2.绩效目标未达到业绩值。时效指标设置为2025年3月底资金完成率100%以及2024年12月底资金完成率≥85%，截至2024年12月底未形成支出，截至2025年3月资金还未完全支出，业绩值未达到100%。</t>
  </si>
  <si>
    <t>2023年（第三批）龙羊峡库区共和县菊花台托勒台泵站基础设施配套工程</t>
  </si>
  <si>
    <t>1.预算执行率低；                                         2.数量指标设置与实际实施内容不符。数量指标指标值设置为“各类井≥3座”实际仅集中供水井1座，阀门井1座；                                          3.部分项目绩效目标未达标。时效指标设置为2025年3月底资金完成率100%以及2024年12月底资金完成率≥85%，截至2024年12月底未形成支出，截至2025年3月资金还未完全支出，业绩值未达到100%。</t>
  </si>
  <si>
    <t>2023年（第三批）龙羊峡库区共和县沙珠玉乡达连海村村庄整治项目</t>
  </si>
  <si>
    <t>正在编制备案报告。剩余款项为结余资金2024年应上缴财政未上缴，编制备案报告后才能上缴财政，预计今年年底上缴财政。</t>
  </si>
  <si>
    <t>1.预算执行率低；
2.未设置质量指标。</t>
  </si>
  <si>
    <t>2024年第二批--龙羊峡库区共和县菊花台、托勒台泵站基础设施配套工程</t>
  </si>
  <si>
    <t>1.预算执行率低；                                       2.数量指标指标值设置为“各类井≥3座”实际仅实施集中供水井1座，阀门井1座；                                  3.时效指标未达标，时效指标设置为“2025年3月底资金完成率100%”截至2025年8月31日该资金尚未支出</t>
  </si>
  <si>
    <t>2024年第二批--龙羊峡库区共和县恰铁公路升级改造项目</t>
  </si>
  <si>
    <t>项目总投资2533.1524万元，已于2024年完工，主要剩余资金为项目尾款、质保金、结决算等费用，截至2025年8月31日，还未进行决算，质保期未到，主要资金还未支付</t>
  </si>
  <si>
    <t>1.预算执行率低；                                     2.实际进度未达到业绩值。时效指标设置为2025年3月底资金完成率100%，截至2025年3月资金还未完全支出，业绩值未达到100%。质量指标设置验收合格率100%，项目还未验收，未达到业绩值。</t>
  </si>
  <si>
    <t>共和县移民安置区危旧房改造项目</t>
  </si>
  <si>
    <t>2023年中央林业草原改革发展资金(非国有林生态保护补偿）</t>
  </si>
  <si>
    <t>项目已完工，剩余资金为项目结余资金</t>
  </si>
  <si>
    <t>共和县龙羊镇龙羊新村人饮改造项目（第三批））</t>
  </si>
  <si>
    <t>1.预算执行率低 2.未设置质量指标</t>
  </si>
  <si>
    <t>共和县龙羊峡镇瓦里关村泵站提水灌溉工程（第三批）</t>
  </si>
  <si>
    <t>剩余款项为尾款及质保金等，正在组织验收</t>
  </si>
  <si>
    <t>1.预算执行率低  2.未设置质量指标</t>
  </si>
  <si>
    <t>共和县菊花台、托勒台泵站边坡防护及道路硬化工程（第三批）</t>
  </si>
  <si>
    <t>2021年大中型水库后期扶持基金项目资金（第二批）</t>
  </si>
  <si>
    <t>为项目结余资金</t>
  </si>
  <si>
    <t>23年（第二批）2020年共和县移民安置区移民危旧房改造项目</t>
  </si>
  <si>
    <t>2023年中央林业草原改革发展资金（上一轮退耕还林到期任务2.3万亩）</t>
  </si>
  <si>
    <t>因退耕还林的耕地，存在复耕的情况，不符合退耕还林发放要求，故资金支付率低。</t>
  </si>
  <si>
    <t>1.预算执行率低；
2.实际进度未达到业绩值。绩效目标中数量指标设置为“亩数2.3万亩”，实际完成数量为0.008万亩；时效指标设置为“实施时间1年”，项目为2023年实施项目，截至2025年8月31日，项目还未实施完毕。</t>
  </si>
  <si>
    <t>共和县塘格木镇黄河村林地沟道防洪治理工程</t>
  </si>
  <si>
    <t>1.预算执行率低；                                     2.时效指标未达标，时效指标设置为“2025年3月底资金完成率100%”截至2025年8月31日该资金尚未支出。</t>
  </si>
  <si>
    <t>中央林业草原生态保护恢复（2023年）</t>
  </si>
  <si>
    <t>剩余资金为质保金，未到质保期。</t>
  </si>
  <si>
    <t>共和县2023年国有林管护补充项目</t>
  </si>
  <si>
    <t>资金为项目质保金，未到质保期</t>
  </si>
  <si>
    <t>青海省2024-2026年度三北工程巩固防沙治沙成果项目</t>
  </si>
  <si>
    <t>青海省2024-2026年度三北工程沙化土地封禁保护补偿项目</t>
  </si>
  <si>
    <t>青海省海南州共和县共和盆地沙漠化防治及草原生态修复项目(2024-2025年)退化草原修复</t>
  </si>
  <si>
    <t>项目8月已完成，款项9月份支付，剩余尾款和质保金</t>
  </si>
  <si>
    <t>青海省海南州共和县共和盆地沙漠化防治与草原生态修复项目(2024-2025年）天然林保护与营造林及荒漠化治理工程</t>
  </si>
  <si>
    <t>附件4</t>
  </si>
  <si>
    <t>共和县2025年项目支出绩效运行监控跟踪统计表（多种预算资金来源）</t>
  </si>
  <si>
    <t>预算执行金额（万元）</t>
  </si>
  <si>
    <t>下一步执行的意见</t>
  </si>
  <si>
    <t>年初预算</t>
  </si>
  <si>
    <t>本年追加</t>
  </si>
  <si>
    <t>上年结转</t>
  </si>
  <si>
    <t>离岗老年村医生活补助/2025年地方公共卫生补助资金（老年乡村医生生活补助）/地方公共卫生服务（老年乡村医生生活补助）</t>
  </si>
  <si>
    <t xml:space="preserve">1、离岗老年村医生活补助数量指标设置“补助人数194人”与实际不符，实际人数171人          2.自行监控工作不到位，未对本单位上年结转以及本年新增项目进行跟踪监控   </t>
  </si>
  <si>
    <t>在职村医工资/2025年地方公共卫生补助资金（村医及村卫生室补助）/地方公共卫生补助（农牧业地区在岗乡村医生政策补助）</t>
  </si>
  <si>
    <t>一季度发放一次，一卡通系统发生故障</t>
  </si>
  <si>
    <t>1、数量指标阶段完成值与实际发放人数不符，第一季度发放250个，第二季度发放252个 2、预算执行率低3.自行监控工作不到位，未对本单位上年结转以及本年新增项目进行跟踪监控</t>
  </si>
  <si>
    <t>计划生育两项制度扶助资金（县级专项）/计划生育转移支付资金（第二批）/计划生育转移支付州级配套/2025年计划生育转移支付资金（中央奖励53.3，特别34.87）/2025年计划生育转移支付资金（省级）</t>
  </si>
  <si>
    <t xml:space="preserve">1、计划生育两项制度扶助资金（县级专项）数量指标“特财扶助家庭补助人数”阶段完成值79人与实际70人不符，退回来的钱重新支付重复统计2.自行监控工作不到位，未对本单位上年结转以及本年新增项目进行跟踪监控    </t>
  </si>
  <si>
    <t>龙羊峡镇龙才村集体经济巩固提升项目</t>
  </si>
  <si>
    <t>该项目正在选址，还未开展。</t>
  </si>
  <si>
    <t>计划生育家庭（独生子女、双女户）养老金</t>
  </si>
  <si>
    <t>2024年社会福利项目资金-高龄补贴</t>
  </si>
  <si>
    <t>个别绩效目标无法实现。数量指标“90-99周岁的老人人数≥168人”截至8月底90-99周岁老人补助人数最多有144人，现已无法实现预期目标。</t>
  </si>
  <si>
    <t>共和县恰让水库（饮用）水源保护及流域生态修复工程地方配套</t>
  </si>
  <si>
    <t>该项目按照实际工程进度支付</t>
  </si>
  <si>
    <t>共和县一小迁建项目（三期）</t>
  </si>
  <si>
    <t>该项目建设工期为2025年7月8日-2026年7月8日，项目正在实施中，资金陆续支付</t>
  </si>
  <si>
    <t>数量指标设置有误，数量指标设置为“新建小学数量1所”，应设“室外运动场面积20606平方米”</t>
  </si>
  <si>
    <t>共和县中学改扩建项目（一期）</t>
  </si>
  <si>
    <t>该项目建设工期为2023年12月-2025年12月，项目主体已完工，还未验收，资金按进度支付。</t>
  </si>
  <si>
    <t>数量指标设置有误“每平方米建设标准≤3400元”</t>
  </si>
  <si>
    <t>共和县中学改扩建项目（二期）</t>
  </si>
  <si>
    <t>该项目建设工期为2024年8月-2026年12月，项目正在实施中，项目资金按进度支付。</t>
  </si>
  <si>
    <t>计划生育家庭养老金</t>
  </si>
  <si>
    <t>知识产权工作经费</t>
  </si>
  <si>
    <t>宣传册正在印制，计划11月份开展商标指导站现场培训，款项暂未支出。</t>
  </si>
  <si>
    <t>计划生育家庭（独生子女、双女户）养老金补助</t>
  </si>
  <si>
    <t>3月份卫健口头通知要求所有补助类资金均需一卡通发放，通过申请、调剂等手续后，9月份调剂至一卡通。</t>
  </si>
  <si>
    <t>1.指标值设置与实际偏差过大，数量指标指标值设置为“独生子女、双女户家庭养老保险补助享受人数≥30人”实际独生子女、双女户家庭养老保险补助享受人数1520人；社会效益指标指标值设置为“保障计划生育家庭合法权益的家庭户数≥30户”实际保障计划生育家庭合法权益的家庭户数为750户；
2.自评跟踪与实际实施不符，数量指标指标值设置为“独生子女、双女户家庭养老保险补助享受人数≥30人”监控表阶段完成值填列“30人”，实际补助1520人；社会效益指标指标值设置为“保障计划生育家庭合法权益的家庭户数≥30户”监控表阶段完成值填列“30户”，实际补助750户；</t>
  </si>
  <si>
    <t>征地拆迁进展缓慢，土地证等权属不明确，导致项目未能推进；正在进行建设用地使用权划拨、安评、环评、水土保持、设计等前期准备工作，土地证办理及前期“一书两证”审批工作正在积极推进。支出款项为项目前期费，资金支付渠道错误，正在进行退回重新支付手续。</t>
  </si>
  <si>
    <t>1.预算执行率低；2.指标未达业绩值，截至8月底该项目还未开工。</t>
  </si>
  <si>
    <t>60-64岁老年人健康体检（县级配套）/2025年地方公共卫生服务补助60-64岁以上老年人健康体检补助（州级配套资金）</t>
  </si>
  <si>
    <t>农牧区60-64岁老年人需等到9月中旬，农闲后才陆续进行体检工作。体检工作正在陆续进行。质量指标设置为“60-64岁老年人健康体检项目完整率≥80%”实际60-64岁老年人健康体检项目完整率73.19%，原因为60-64岁老年人因身体原因无法进行全部健康体检项目。</t>
  </si>
  <si>
    <t>1.指标值设置与实际偏差过大。数量指标设置为“全辖区内60-64岁老年人数≥3338人，实际全辖区内60-64岁老年人数为4689人；2.部分指标未达业绩值。质量指标设置为“60-64岁老年人健康体检项目完整率≥80%”实际60-64岁老年人健康体检项目完整率为73.19%；3.自行监控项目进度与实际实施进度不符。数量指标设置为“全辖区内60-64岁老年人数≥3338人，阶段完成值填列为“3338人”，实际全辖区内60-64岁老年人数为4689人、质量指标设置为“60-64岁老年人健康体检项目完整率≥80%”阶段完成值填列为“80%”，实际60-64岁老年人健康体检项目完整率为73.19%</t>
  </si>
  <si>
    <t>该项目资金用于补充公用经费，公用经费使用完之后按实际情况支出。</t>
  </si>
  <si>
    <t>1.指标未达业绩值。质量指标设置为“传染病和突发公共卫生事件报告率≥95%”实际为92.30%。</t>
  </si>
  <si>
    <t>2025年医疗服务与保障能力提升（医疗卫生机构能力建设）/医疗服务与保障能力提升（医疗卫生机构能力建设）补助资金</t>
  </si>
  <si>
    <t>该项目资金主要用于为骨科、健康管理中心和卒中中心购买设备、人才培养，专科建设书逐级上交进行审核时间较长，公开招标后因投标人资质问题流标，计划9月份进行再次招标。卒中中心，专科建设书正在进行逐级上交审核，还无定论。</t>
  </si>
  <si>
    <t>1.预算执行率低；2.指标设置与实际不符。数量指标设置为“医疗服务收入占公立医院医疗收入的比例较上年提高”实际为骨科、卒中中心和健康管理中心购置设备共计28台（套）；可持续影响指标设置为“公立医院资产负债率”，实际为长期保障骨科、卒中中心和健康管理中心医疗水平；3.指标未达业绩值。截至8月底设备还未购置。</t>
  </si>
  <si>
    <t>塘格木镇主干路提升改造工程</t>
  </si>
  <si>
    <t>共和县恰卜恰镇城镇供水提升改造工程</t>
  </si>
  <si>
    <t>海南州共和县恰卜恰镇城镇老旧供热管网维修改造工程（二期）</t>
  </si>
  <si>
    <t>施工合同约定支付方式为按工程进度支付工程款，截至8月底的工程进度款已支付，剩余资金后续按工程进度继续支付。</t>
  </si>
  <si>
    <t>2025年共和县和美乡村建设项目</t>
  </si>
  <si>
    <t>共和县2024年和美乡村建设</t>
  </si>
  <si>
    <t>共和县2024年厕所革命</t>
  </si>
  <si>
    <t>共和县2024年增发国债高标准农田建设项目省级配套资金</t>
  </si>
  <si>
    <t>该项目剩余资金为项目尾款，项目已完工，正在准备县级验收，等验收合格后，还需申请州级验收，等州级验收合格后才能支出。</t>
  </si>
  <si>
    <t xml:space="preserve">1.预算执行率低；2.绩效目标与实际实施内容不符。绩效目标数量指标设置为“灌溉与排水渠道245千米、完成土地平整=1000亩、田间道路15千米”，实际批复内容为“灌溉与排水渠道272千米、完成土地平整12052.71亩、田间道路4.59千米”；3.自评跟踪与实际不符。数量指标设置为“灌溉与排水渠道245千米、完成土地平整1000亩、田间道路15千米”，监控表阶段完成填列数量指标为“灌溉与排水渠道245千米、完成土地平整1000亩、田间道路15千米”，实际批复内容为“灌溉与排水渠道272千米、完成土地平整12052.71亩、田间道路4.59千米”。
</t>
  </si>
  <si>
    <t>2025年“三区”科技人才支持计划项目</t>
  </si>
  <si>
    <t>年终考核结束后支付剩余50%资金</t>
  </si>
  <si>
    <t>2024年共和县恰卜恰镇索吉亥等9村田间配套工程项目</t>
  </si>
  <si>
    <t>该项目资金7月30日下达，项目正在施工，建设期限为2025年5月-2025年10月，工程款按项目施工进度支付，预计10月完工。</t>
  </si>
  <si>
    <t>绩效目标设置与实际实施内容不符。绩效目标中数量指标设置为“新建农渠54条≥21.676km、新建斗渠10条≥13.896km”。截至8月底实际新建农渠37条≥12.05km、新建斗渠7条≥8.06km。</t>
  </si>
  <si>
    <t>2025年财政衔接推进乡村振兴补助资金“雨露计划”大学生补助</t>
  </si>
  <si>
    <t>截至2025年8月31日，上年结转49万元，其中2.75万元用于发放上年度未发放成功学生7人。剩余46.25万元用于本年度支出，该补助资金主要用于脱贫户与监测户学生贫困补助，按春季学期和秋季学期实际贫困本科及中高职在校学生人数分别发放，春季学期已发放完成，秋季学期开学后统计发放。</t>
  </si>
  <si>
    <t>农村公路养护资金</t>
  </si>
  <si>
    <t>主要用于农村道路养护经费，根据合同约定支付款项，前期支付了30%预付款，后期款项待竣工验收之后进行付款。</t>
  </si>
  <si>
    <t>自行监控项目进度与实际实施进度不符，数量指标设置为“养护及维修村道数量≥2处”阶段完成值填列为“0”实际养护及维修村道数量2处。</t>
  </si>
  <si>
    <t>用于独生子女、双女户养老保险补助，后期已支付。数量指标“独生子女、双女户家庭养老保险补助享受人数，299人”按上年预算填报，本年按实际统计享受人数为282人，存在细小误差。</t>
  </si>
  <si>
    <t>共和县2024年森林保护修复</t>
  </si>
  <si>
    <t>2024-2026年度三北工程林草湿荒一体化保护修复项目</t>
  </si>
  <si>
    <t>附件5</t>
  </si>
  <si>
    <t>共和县2025年项目支出事中绩效跟踪各单位问题汇总表</t>
  </si>
  <si>
    <t>单位名称</t>
  </si>
  <si>
    <t>下级预算单位个数</t>
  </si>
  <si>
    <t>存在的问题</t>
  </si>
  <si>
    <t>未制定预算绩效管理规章制度</t>
  </si>
  <si>
    <t>绩效指标设置不合理项目个数</t>
  </si>
  <si>
    <t>自行监控工作不到位（含无佐证资料）项目个数</t>
  </si>
  <si>
    <t>预算执行率较低项目数</t>
  </si>
  <si>
    <t>绩效目标未完成项目数</t>
  </si>
  <si>
    <t>绩效监控工作未按要求完成</t>
  </si>
  <si>
    <t>未进行事前绩效评估项目个数</t>
  </si>
  <si>
    <t>账务处理不及时</t>
  </si>
  <si>
    <t>跨期报销</t>
  </si>
  <si>
    <t>实施进度缓慢项目个数</t>
  </si>
  <si>
    <t>项目预算编制不准确，项目可行性论证不足</t>
  </si>
  <si>
    <t>自行监控项目未涵盖本单位当年预算执行的所有项目，即未对本单位上年结转以及本年新增项目进行跟踪。</t>
  </si>
  <si>
    <t>查那村驻村干部于2025年4月报销2024年10-12月份驻村生活补助</t>
  </si>
  <si>
    <t>仅对1-8月年初预算项目的绩效运行情况进行了监控，且未对本单位上年结转、本年新增项目以及下属二级单位实施的项目进行跟踪监控。</t>
  </si>
  <si>
    <t>仅对1-8月年初预算项目的绩效运行情况进行了监控，但未报送绩效跟踪监控报告，且未对本单位上年结转、本年新增项目以及下属二级单位实施的项目进行跟踪监控。</t>
  </si>
  <si>
    <t>仅对1-8月年初预算项目的绩效运行情况进行了监控，未对本单位上年结转以及本年新增项目进行跟踪监控。</t>
  </si>
  <si>
    <t>截至2025年8月31日，被检查单位未完成绩效跟踪的所有项目的账务处理。</t>
  </si>
  <si>
    <t>仅对本单位1-8月年初预算项目的绩效运行情况进行了监控，未对本单位上年结转、本年新增项目以及二级单位实施的项目进行跟踪监控。</t>
  </si>
  <si>
    <t>对1-8月绩效运行情况进行了监控，但跟踪项目未涵盖本单位当年预算执行的所有项目，即未对本单位本年新增项目进行跟踪。</t>
  </si>
  <si>
    <t>共和县农牧和科技局在10月仅对1-8月年初预算项目的绩效运行情况进行了监控，未对本单位上年结转、本年新增以及下属二级单位实施的项目进行跟踪监控。</t>
  </si>
  <si>
    <t>仅对1-8月绩效运行情况进行了监控，但跟踪项目未涵盖本单位当年预算执行的所有项目，即未对本单位上年结转以及本年新增项目进行跟踪。</t>
  </si>
  <si>
    <t>在10月仅对1-8月年初预算项目的绩效运行情况进行了监控，未对本单位上年结转、本年新增的项目进行跟踪监控。</t>
  </si>
  <si>
    <t>未对本单位上年结转以及本年新增项目进行跟踪监控；同时未对下属二级单位（共和县社会保险服务局）进行跟踪监控。</t>
  </si>
  <si>
    <t>未对本单位上年结转以及本年新增项目进行跟踪监控。</t>
  </si>
  <si>
    <t>未对下属单位绩效运行情况、本单位上年结转以及本年新增项目进行跟踪监控。</t>
  </si>
  <si>
    <t>共和县中医院在10月仅对1-8月年初预算项目的绩效运行情况进行了监控，未对本单位上年结转以及本年新增项目进行跟踪监控。</t>
  </si>
</sst>
</file>

<file path=xl/styles.xml><?xml version="1.0" encoding="utf-8"?>
<styleSheet xmlns="http://schemas.openxmlformats.org/spreadsheetml/2006/main">
  <numFmts count="11">
    <numFmt numFmtId="176" formatCode="_ * #,##0.00_ ;_ * \-#,##0.00_ ;_ * &quot;-&quot;??.00_ ;_ @_ "/>
    <numFmt numFmtId="177" formatCode="#,##0.00_ "/>
    <numFmt numFmtId="41" formatCode="_ * #,##0_ ;_ * \-#,##0_ ;_ * &quot;-&quot;_ ;_ @_ "/>
    <numFmt numFmtId="178" formatCode="0.00_);[Red]\(0.00\)"/>
    <numFmt numFmtId="43" formatCode="_ * #,##0.00_ ;_ * \-#,##0.00_ ;_ * &quot;-&quot;??_ ;_ @_ "/>
    <numFmt numFmtId="179" formatCode="0.000_);[Red]\(0.000\)"/>
    <numFmt numFmtId="180" formatCode="0.00_ "/>
    <numFmt numFmtId="44" formatCode="_ &quot;￥&quot;* #,##0.00_ ;_ &quot;￥&quot;* \-#,##0.00_ ;_ &quot;￥&quot;* &quot;-&quot;??_ ;_ @_ "/>
    <numFmt numFmtId="181" formatCode="#,##0.00&quot;&quot;"/>
    <numFmt numFmtId="42" formatCode="_ &quot;￥&quot;* #,##0_ ;_ &quot;￥&quot;* \-#,##0_ ;_ &quot;￥&quot;* &quot;-&quot;_ ;_ @_ "/>
    <numFmt numFmtId="182" formatCode="[=0]&quot;&quot;;#,##0.00&quot;&quot;"/>
  </numFmts>
  <fonts count="38">
    <font>
      <sz val="11"/>
      <color theme="1"/>
      <name val="宋体"/>
      <charset val="134"/>
      <scheme val="minor"/>
    </font>
    <font>
      <b/>
      <sz val="11"/>
      <color theme="1"/>
      <name val="宋体"/>
      <charset val="134"/>
      <scheme val="minor"/>
    </font>
    <font>
      <sz val="12"/>
      <color theme="1"/>
      <name val="仿宋"/>
      <charset val="134"/>
    </font>
    <font>
      <b/>
      <sz val="14"/>
      <color theme="1"/>
      <name val="宋体"/>
      <charset val="134"/>
    </font>
    <font>
      <b/>
      <sz val="12"/>
      <color theme="1"/>
      <name val="仿宋"/>
      <charset val="134"/>
    </font>
    <font>
      <sz val="12"/>
      <name val="仿宋"/>
      <charset val="134"/>
    </font>
    <font>
      <sz val="12"/>
      <color rgb="FFFF0000"/>
      <name val="仿宋"/>
      <charset val="134"/>
    </font>
    <font>
      <sz val="12"/>
      <color rgb="FF000000"/>
      <name val="仿宋"/>
      <charset val="134"/>
    </font>
    <font>
      <sz val="11"/>
      <color theme="1"/>
      <name val="仿宋"/>
      <charset val="134"/>
    </font>
    <font>
      <b/>
      <sz val="11"/>
      <color theme="1"/>
      <name val="仿宋"/>
      <charset val="134"/>
    </font>
    <font>
      <sz val="12"/>
      <color theme="1"/>
      <name val="宋体"/>
      <charset val="134"/>
      <scheme val="minor"/>
    </font>
    <font>
      <b/>
      <sz val="22"/>
      <color theme="1"/>
      <name val="宋体"/>
      <charset val="134"/>
      <scheme val="minor"/>
    </font>
    <font>
      <b/>
      <sz val="12"/>
      <name val="仿宋"/>
      <charset val="134"/>
    </font>
    <font>
      <sz val="12"/>
      <name val="宋体"/>
      <charset val="134"/>
    </font>
    <font>
      <sz val="12"/>
      <color rgb="FFE54C5E"/>
      <name val="仿宋"/>
      <charset val="134"/>
    </font>
    <font>
      <b/>
      <sz val="12"/>
      <color rgb="FF000000"/>
      <name val="仿宋"/>
      <charset val="134"/>
    </font>
    <font>
      <sz val="12"/>
      <name val="FangSong"/>
      <charset val="134"/>
    </font>
    <font>
      <sz val="11"/>
      <name val="宋体"/>
      <charset val="134"/>
    </font>
    <font>
      <sz val="12"/>
      <color rgb="FF000000"/>
      <name val="宋体"/>
      <charset val="134"/>
      <scheme val="minor"/>
    </font>
    <font>
      <b/>
      <sz val="18"/>
      <color theme="3"/>
      <name val="宋体"/>
      <charset val="134"/>
      <scheme val="minor"/>
    </font>
    <font>
      <u/>
      <sz val="11"/>
      <color rgb="FF800080"/>
      <name val="宋体"/>
      <charset val="0"/>
      <scheme val="minor"/>
    </font>
    <font>
      <sz val="11"/>
      <color theme="1"/>
      <name val="宋体"/>
      <charset val="0"/>
      <scheme val="minor"/>
    </font>
    <font>
      <b/>
      <sz val="11"/>
      <color theme="1"/>
      <name val="宋体"/>
      <charset val="0"/>
      <scheme val="minor"/>
    </font>
    <font>
      <sz val="11"/>
      <color rgb="FF9C6500"/>
      <name val="宋体"/>
      <charset val="0"/>
      <scheme val="minor"/>
    </font>
    <font>
      <sz val="11"/>
      <color theme="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sz val="11"/>
      <color rgb="FFFA7D00"/>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b/>
      <sz val="11"/>
      <color rgb="FF3F3F3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799982"/>
        <bgColor indexed="64"/>
      </patternFill>
    </fill>
    <fill>
      <patternFill patternType="solid">
        <fgColor theme="7" tint="0.799982"/>
        <bgColor indexed="64"/>
      </patternFill>
    </fill>
    <fill>
      <patternFill patternType="solid">
        <fgColor theme="4" tint="0.599994"/>
        <bgColor indexed="64"/>
      </patternFill>
    </fill>
    <fill>
      <patternFill patternType="solid">
        <fgColor rgb="FFFFEB9C"/>
        <bgColor indexed="64"/>
      </patternFill>
    </fill>
    <fill>
      <patternFill patternType="solid">
        <fgColor theme="8"/>
        <bgColor indexed="64"/>
      </patternFill>
    </fill>
    <fill>
      <patternFill patternType="solid">
        <fgColor theme="6" tint="0.599994"/>
        <bgColor indexed="64"/>
      </patternFill>
    </fill>
    <fill>
      <patternFill patternType="solid">
        <fgColor rgb="FFF2F2F2"/>
        <bgColor indexed="64"/>
      </patternFill>
    </fill>
    <fill>
      <patternFill patternType="solid">
        <fgColor theme="7"/>
        <bgColor indexed="64"/>
      </patternFill>
    </fill>
    <fill>
      <patternFill patternType="solid">
        <fgColor theme="8" tint="0.599994"/>
        <bgColor indexed="64"/>
      </patternFill>
    </fill>
    <fill>
      <patternFill patternType="solid">
        <fgColor theme="5" tint="0.799982"/>
        <bgColor indexed="64"/>
      </patternFill>
    </fill>
    <fill>
      <patternFill patternType="solid">
        <fgColor theme="9" tint="0.599994"/>
        <bgColor indexed="64"/>
      </patternFill>
    </fill>
    <fill>
      <patternFill patternType="solid">
        <fgColor rgb="FFFFC7CE"/>
        <bgColor indexed="64"/>
      </patternFill>
    </fill>
    <fill>
      <patternFill patternType="solid">
        <fgColor theme="9"/>
        <bgColor indexed="64"/>
      </patternFill>
    </fill>
    <fill>
      <patternFill patternType="solid">
        <fgColor rgb="FFFFCC99"/>
        <bgColor indexed="64"/>
      </patternFill>
    </fill>
    <fill>
      <patternFill patternType="solid">
        <fgColor theme="7" tint="0.599994"/>
        <bgColor indexed="64"/>
      </patternFill>
    </fill>
    <fill>
      <patternFill patternType="solid">
        <fgColor rgb="FFC6EFCE"/>
        <bgColor indexed="64"/>
      </patternFill>
    </fill>
    <fill>
      <patternFill patternType="solid">
        <fgColor theme="9" tint="0.399976"/>
        <bgColor indexed="64"/>
      </patternFill>
    </fill>
    <fill>
      <patternFill patternType="solid">
        <fgColor theme="5" tint="0.599994"/>
        <bgColor indexed="64"/>
      </patternFill>
    </fill>
    <fill>
      <patternFill patternType="solid">
        <fgColor rgb="FFFFFFCC"/>
        <bgColor indexed="64"/>
      </patternFill>
    </fill>
    <fill>
      <patternFill patternType="solid">
        <fgColor rgb="FFA5A5A5"/>
        <bgColor indexed="64"/>
      </patternFill>
    </fill>
    <fill>
      <patternFill patternType="solid">
        <fgColor theme="6" tint="0.399976"/>
        <bgColor indexed="64"/>
      </patternFill>
    </fill>
    <fill>
      <patternFill patternType="solid">
        <fgColor theme="8" tint="0.799982"/>
        <bgColor indexed="64"/>
      </patternFill>
    </fill>
    <fill>
      <patternFill patternType="solid">
        <fgColor theme="4"/>
        <bgColor indexed="64"/>
      </patternFill>
    </fill>
    <fill>
      <patternFill patternType="solid">
        <fgColor theme="7" tint="0.399976"/>
        <bgColor indexed="64"/>
      </patternFill>
    </fill>
    <fill>
      <patternFill patternType="solid">
        <fgColor theme="4" tint="0.399976"/>
        <bgColor indexed="64"/>
      </patternFill>
    </fill>
    <fill>
      <patternFill patternType="solid">
        <fgColor theme="9" tint="0.799982"/>
        <bgColor indexed="64"/>
      </patternFill>
    </fill>
    <fill>
      <patternFill patternType="solid">
        <fgColor theme="5"/>
        <bgColor indexed="64"/>
      </patternFill>
    </fill>
    <fill>
      <patternFill patternType="solid">
        <fgColor theme="8" tint="0.399976"/>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s>
  <borders count="38">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rgb="FF000000"/>
      </right>
      <top style="thin">
        <color auto="true"/>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true"/>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auto="true"/>
      </left>
      <right/>
      <top/>
      <bottom/>
      <diagonal/>
    </border>
    <border>
      <left style="thin">
        <color auto="true"/>
      </left>
      <right style="thin">
        <color auto="true"/>
      </right>
      <top style="thin">
        <color rgb="FF000000"/>
      </top>
      <bottom style="thin">
        <color auto="true"/>
      </bottom>
      <diagonal/>
    </border>
    <border>
      <left style="thin">
        <color auto="true"/>
      </left>
      <right style="thin">
        <color auto="true"/>
      </right>
      <top style="thin">
        <color auto="true"/>
      </top>
      <bottom/>
      <diagonal/>
    </border>
    <border>
      <left style="thin">
        <color auto="true"/>
      </left>
      <right style="thin">
        <color rgb="FF000000"/>
      </right>
      <top style="thin">
        <color auto="true"/>
      </top>
      <bottom style="thin">
        <color auto="true"/>
      </bottom>
      <diagonal/>
    </border>
    <border>
      <left/>
      <right/>
      <top style="thin">
        <color auto="true"/>
      </top>
      <bottom style="thin">
        <color auto="true"/>
      </bottom>
      <diagonal/>
    </border>
    <border>
      <left/>
      <right/>
      <top style="thin">
        <color auto="true"/>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style="thin">
        <color auto="true"/>
      </right>
      <top style="thin">
        <color auto="true"/>
      </top>
      <bottom style="thin">
        <color auto="true"/>
      </bottom>
      <diagonal/>
    </border>
    <border>
      <left style="thin">
        <color rgb="FF000000"/>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000000"/>
      </left>
      <right style="thin">
        <color auto="true"/>
      </right>
      <top/>
      <bottom style="thin">
        <color auto="true"/>
      </bottom>
      <diagonal/>
    </border>
    <border>
      <left style="thin">
        <color auto="true"/>
      </left>
      <right style="thin">
        <color auto="true"/>
      </right>
      <top/>
      <bottom/>
      <diagonal/>
    </border>
    <border>
      <left style="thin">
        <color rgb="FFFFFFFF"/>
      </left>
      <right style="thin">
        <color rgb="FFFFFFFF"/>
      </right>
      <top/>
      <bottom/>
      <diagonal/>
    </border>
    <border>
      <left style="thin">
        <color auto="true"/>
      </left>
      <right/>
      <top style="thin">
        <color auto="true"/>
      </top>
      <bottom/>
      <diagonal/>
    </border>
    <border>
      <left style="thin">
        <color rgb="FF000000"/>
      </left>
      <right/>
      <top style="thin">
        <color rgb="FF000000"/>
      </top>
      <bottom style="thin">
        <color rgb="FF000000"/>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5"/>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24" fillId="19" borderId="0" applyNumberFormat="false" applyBorder="false" applyAlignment="false" applyProtection="false">
      <alignment vertical="center"/>
    </xf>
    <xf numFmtId="0" fontId="21" fillId="28" borderId="0" applyNumberFormat="false" applyBorder="false" applyAlignment="false" applyProtection="false">
      <alignment vertical="center"/>
    </xf>
    <xf numFmtId="0" fontId="37" fillId="9" borderId="37" applyNumberFormat="false" applyAlignment="false" applyProtection="false">
      <alignment vertical="center"/>
    </xf>
    <xf numFmtId="0" fontId="34" fillId="22" borderId="36" applyNumberFormat="false" applyAlignment="false" applyProtection="false">
      <alignment vertical="center"/>
    </xf>
    <xf numFmtId="0" fontId="30" fillId="14" borderId="0" applyNumberFormat="false" applyBorder="false" applyAlignment="false" applyProtection="false">
      <alignment vertical="center"/>
    </xf>
    <xf numFmtId="0" fontId="25" fillId="0" borderId="31"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35" fillId="0" borderId="31" applyNumberFormat="false" applyFill="false" applyAlignment="false" applyProtection="false">
      <alignment vertical="center"/>
    </xf>
    <xf numFmtId="0" fontId="21"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1" fillId="13"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4" fillId="7" borderId="0" applyNumberFormat="false" applyBorder="false" applyAlignment="false" applyProtection="false">
      <alignment vertical="center"/>
    </xf>
    <xf numFmtId="0" fontId="29" fillId="0" borderId="34" applyNumberFormat="false" applyFill="false" applyAlignment="false" applyProtection="false">
      <alignment vertical="center"/>
    </xf>
    <xf numFmtId="0" fontId="22" fillId="0" borderId="30" applyNumberFormat="false" applyFill="false" applyAlignment="false" applyProtection="false">
      <alignment vertical="center"/>
    </xf>
    <xf numFmtId="0" fontId="21" fillId="3" borderId="0" applyNumberFormat="false" applyBorder="false" applyAlignment="false" applyProtection="false">
      <alignment vertical="center"/>
    </xf>
    <xf numFmtId="0" fontId="21" fillId="5"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17" borderId="0" applyNumberFormat="false" applyBorder="false" applyAlignment="false" applyProtection="false">
      <alignment vertical="center"/>
    </xf>
    <xf numFmtId="0" fontId="28" fillId="0" borderId="33"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21" fillId="1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21" fillId="20" borderId="0" applyNumberFormat="false" applyBorder="false" applyAlignment="false" applyProtection="false">
      <alignment vertical="center"/>
    </xf>
    <xf numFmtId="0" fontId="0" fillId="21" borderId="35" applyNumberFormat="false" applyFont="false" applyAlignment="false" applyProtection="false">
      <alignment vertical="center"/>
    </xf>
    <xf numFmtId="0" fontId="24" fillId="23"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21" fillId="24" borderId="0" applyNumberFormat="false" applyBorder="false" applyAlignment="false" applyProtection="false">
      <alignment vertical="center"/>
    </xf>
    <xf numFmtId="0" fontId="23" fillId="6" borderId="0" applyNumberFormat="false" applyBorder="false" applyAlignment="false" applyProtection="false">
      <alignment vertical="center"/>
    </xf>
    <xf numFmtId="0" fontId="27" fillId="9" borderId="32" applyNumberFormat="false" applyAlignment="false" applyProtection="false">
      <alignment vertical="center"/>
    </xf>
    <xf numFmtId="0" fontId="24" fillId="25" borderId="0" applyNumberFormat="false" applyBorder="false" applyAlignment="false" applyProtection="false">
      <alignment vertical="center"/>
    </xf>
    <xf numFmtId="0" fontId="24" fillId="26"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24" fillId="29" borderId="0" applyNumberFormat="false" applyBorder="false" applyAlignment="false" applyProtection="false">
      <alignment vertical="center"/>
    </xf>
    <xf numFmtId="0" fontId="24"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4"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4" fillId="32" borderId="0" applyNumberFormat="false" applyBorder="false" applyAlignment="false" applyProtection="false">
      <alignment vertical="center"/>
    </xf>
    <xf numFmtId="0" fontId="21" fillId="33" borderId="0" applyNumberFormat="false" applyBorder="false" applyAlignment="false" applyProtection="false">
      <alignment vertical="center"/>
    </xf>
    <xf numFmtId="0" fontId="31" fillId="16" borderId="32" applyNumberFormat="false" applyAlignment="false" applyProtection="false">
      <alignment vertical="center"/>
    </xf>
    <xf numFmtId="0" fontId="21" fillId="8" borderId="0" applyNumberFormat="false" applyBorder="false" applyAlignment="false" applyProtection="false">
      <alignment vertical="center"/>
    </xf>
    <xf numFmtId="0" fontId="24" fillId="10" borderId="0" applyNumberFormat="false" applyBorder="false" applyAlignment="false" applyProtection="false">
      <alignment vertical="center"/>
    </xf>
    <xf numFmtId="0" fontId="21" fillId="4" borderId="0" applyNumberFormat="false" applyBorder="false" applyAlignment="false" applyProtection="false">
      <alignment vertical="center"/>
    </xf>
  </cellStyleXfs>
  <cellXfs count="231">
    <xf numFmtId="0" fontId="0" fillId="0" borderId="0" xfId="0">
      <alignment vertical="center"/>
    </xf>
    <xf numFmtId="0" fontId="1" fillId="0" borderId="0" xfId="0" applyNumberFormat="true" applyFont="true" applyFill="true" applyBorder="true" applyAlignment="true">
      <alignment vertical="center"/>
    </xf>
    <xf numFmtId="0" fontId="2" fillId="0" borderId="0" xfId="0" applyFont="true" applyFill="true">
      <alignment vertical="center"/>
    </xf>
    <xf numFmtId="0" fontId="3" fillId="0" borderId="0" xfId="0" applyFont="true" applyFill="true" applyAlignment="true">
      <alignment horizontal="center" vertical="center"/>
    </xf>
    <xf numFmtId="0" fontId="4" fillId="0" borderId="0" xfId="0" applyFont="true" applyFill="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5" fillId="0" borderId="1" xfId="0" applyFont="true" applyFill="true" applyBorder="true">
      <alignment vertical="center"/>
    </xf>
    <xf numFmtId="0" fontId="6" fillId="0" borderId="1" xfId="0" applyFont="true" applyFill="true" applyBorder="true" applyAlignment="true">
      <alignment horizontal="center" vertical="center" wrapText="true"/>
    </xf>
    <xf numFmtId="0" fontId="5" fillId="0" borderId="1" xfId="0" applyFont="true" applyFill="true" applyBorder="true" applyAlignment="true">
      <alignment vertical="center" wrapText="true"/>
    </xf>
    <xf numFmtId="0" fontId="4" fillId="0" borderId="1" xfId="0" applyFont="true" applyFill="true" applyBorder="true">
      <alignment vertical="center"/>
    </xf>
    <xf numFmtId="0" fontId="7"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8" fillId="0" borderId="0" xfId="0" applyFont="true">
      <alignment vertical="center"/>
    </xf>
    <xf numFmtId="0" fontId="2" fillId="0" borderId="0" xfId="0" applyFont="true" applyFill="true" applyAlignment="true">
      <alignment horizontal="center" vertical="center"/>
    </xf>
    <xf numFmtId="0" fontId="9" fillId="0" borderId="0" xfId="0" applyFont="true">
      <alignment vertical="center"/>
    </xf>
    <xf numFmtId="0" fontId="2" fillId="0" borderId="1" xfId="0" applyNumberFormat="true" applyFont="true" applyFill="true" applyBorder="true" applyAlignment="true">
      <alignment horizontal="center" vertical="center" wrapText="true"/>
    </xf>
    <xf numFmtId="0" fontId="0" fillId="0" borderId="0" xfId="0" applyNumberFormat="true" applyFill="true" applyBorder="true" applyAlignment="true">
      <alignment vertical="center"/>
    </xf>
    <xf numFmtId="0" fontId="9" fillId="0" borderId="1" xfId="0" applyNumberFormat="true" applyFont="true" applyFill="true" applyBorder="true" applyAlignment="true">
      <alignment vertical="center"/>
    </xf>
    <xf numFmtId="0" fontId="0" fillId="0" borderId="1" xfId="0" applyNumberFormat="true" applyFill="true" applyBorder="true" applyAlignment="true">
      <alignment vertical="center"/>
    </xf>
    <xf numFmtId="0" fontId="10" fillId="0" borderId="0" xfId="0" applyNumberFormat="true" applyFont="true" applyFill="true" applyBorder="true" applyAlignment="true">
      <alignment vertical="center"/>
    </xf>
    <xf numFmtId="0" fontId="10" fillId="0" borderId="0" xfId="0" applyNumberFormat="true" applyFont="true" applyFill="true" applyBorder="true" applyAlignment="true">
      <alignment horizontal="left" vertical="center"/>
    </xf>
    <xf numFmtId="0" fontId="10" fillId="0" borderId="0" xfId="0" applyNumberFormat="true" applyFont="true" applyFill="true" applyBorder="true" applyAlignment="true">
      <alignment horizontal="center" vertical="center"/>
    </xf>
    <xf numFmtId="43" fontId="10" fillId="0" borderId="0" xfId="0" applyNumberFormat="true" applyFont="true" applyFill="true" applyBorder="true" applyAlignment="true">
      <alignment horizontal="center" vertical="center"/>
    </xf>
    <xf numFmtId="180" fontId="10" fillId="0" borderId="0" xfId="0" applyNumberFormat="true" applyFont="true" applyFill="true" applyBorder="true" applyAlignment="true">
      <alignment horizontal="center" vertical="center"/>
    </xf>
    <xf numFmtId="0" fontId="2" fillId="0" borderId="0" xfId="0" applyFont="true">
      <alignment vertical="center"/>
    </xf>
    <xf numFmtId="0" fontId="11" fillId="0" borderId="0" xfId="0" applyFont="true" applyAlignment="true">
      <alignment horizontal="center" vertical="center"/>
    </xf>
    <xf numFmtId="0" fontId="11" fillId="0" borderId="0" xfId="0" applyFont="true" applyAlignment="true">
      <alignment horizontal="left" vertical="center"/>
    </xf>
    <xf numFmtId="0" fontId="10" fillId="0" borderId="0" xfId="0" applyFont="true" applyAlignment="true">
      <alignment horizontal="center" vertical="center"/>
    </xf>
    <xf numFmtId="0" fontId="10" fillId="0" borderId="0" xfId="0" applyFont="true" applyAlignment="true">
      <alignment horizontal="left" vertical="center" wrapText="true"/>
    </xf>
    <xf numFmtId="0" fontId="12" fillId="0" borderId="0" xfId="0" applyFont="true" applyAlignment="true">
      <alignment horizontal="left" vertical="center"/>
    </xf>
    <xf numFmtId="0" fontId="12" fillId="0" borderId="0" xfId="0" applyFont="true" applyAlignment="true">
      <alignment horizontal="center" vertical="center"/>
    </xf>
    <xf numFmtId="0" fontId="12" fillId="0" borderId="1" xfId="0" applyFont="true" applyBorder="true" applyAlignment="true">
      <alignment horizontal="center" vertical="center"/>
    </xf>
    <xf numFmtId="0" fontId="12" fillId="0" borderId="1" xfId="0" applyFont="true" applyBorder="true" applyAlignment="true">
      <alignment horizontal="center" vertical="center" wrapText="true"/>
    </xf>
    <xf numFmtId="180" fontId="12" fillId="0" borderId="1" xfId="0" applyNumberFormat="true" applyFont="true" applyBorder="true" applyAlignment="true">
      <alignment horizontal="center" vertical="center" wrapText="true"/>
    </xf>
    <xf numFmtId="0" fontId="5" fillId="0" borderId="2"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5" fillId="0" borderId="4" xfId="0" applyFont="true" applyBorder="true" applyAlignment="true">
      <alignment horizontal="center" vertical="center" wrapText="true"/>
    </xf>
    <xf numFmtId="0" fontId="5" fillId="0" borderId="5" xfId="0" applyFont="true" applyBorder="true" applyAlignment="true">
      <alignment horizontal="center" vertical="center"/>
    </xf>
    <xf numFmtId="0" fontId="5" fillId="0" borderId="1" xfId="0" applyFont="true" applyBorder="true" applyAlignment="true">
      <alignment horizontal="center" vertical="center" wrapText="true"/>
    </xf>
    <xf numFmtId="0" fontId="2" fillId="0" borderId="6" xfId="0" applyFont="true" applyBorder="true" applyAlignment="true">
      <alignment horizontal="center" vertical="center"/>
    </xf>
    <xf numFmtId="0" fontId="5" fillId="0" borderId="7" xfId="0" applyFont="true" applyBorder="true" applyAlignment="true">
      <alignment horizontal="center" vertical="center" wrapText="true"/>
    </xf>
    <xf numFmtId="0" fontId="5" fillId="0" borderId="7" xfId="0" applyFont="true" applyBorder="true" applyAlignment="true">
      <alignment horizontal="center" vertical="center"/>
    </xf>
    <xf numFmtId="0" fontId="2" fillId="0" borderId="4" xfId="0" applyFont="true" applyBorder="true" applyAlignment="true">
      <alignment horizontal="center" vertical="center"/>
    </xf>
    <xf numFmtId="0" fontId="5" fillId="0" borderId="8" xfId="0" applyFont="true" applyBorder="true" applyAlignment="true">
      <alignment horizontal="center" vertical="center" wrapText="true"/>
    </xf>
    <xf numFmtId="0" fontId="2" fillId="0" borderId="5" xfId="0" applyFont="true" applyBorder="true" applyAlignment="true">
      <alignment horizontal="center" vertical="center"/>
    </xf>
    <xf numFmtId="0" fontId="5" fillId="0" borderId="9"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5" fillId="0" borderId="10" xfId="0" applyFont="true" applyBorder="true" applyAlignment="true">
      <alignment horizontal="center" vertical="center"/>
    </xf>
    <xf numFmtId="0" fontId="5" fillId="0" borderId="5" xfId="0" applyFont="true" applyBorder="true" applyAlignment="true">
      <alignment horizontal="center" vertical="center" wrapText="true"/>
    </xf>
    <xf numFmtId="0" fontId="5" fillId="0" borderId="4" xfId="0" applyFont="true" applyBorder="true" applyAlignment="true">
      <alignment horizontal="center" vertical="center"/>
    </xf>
    <xf numFmtId="0" fontId="7" fillId="0" borderId="5" xfId="0" applyFont="true" applyBorder="true" applyAlignment="true">
      <alignment horizontal="center" vertical="center" wrapText="true"/>
    </xf>
    <xf numFmtId="0" fontId="7" fillId="0" borderId="7" xfId="0" applyFont="true" applyBorder="true" applyAlignment="true">
      <alignment horizontal="center" vertical="center" wrapText="true"/>
    </xf>
    <xf numFmtId="0" fontId="5" fillId="0" borderId="8" xfId="0" applyFont="true" applyBorder="true" applyAlignment="true">
      <alignment horizontal="center" vertical="center"/>
    </xf>
    <xf numFmtId="0" fontId="5" fillId="0" borderId="11" xfId="0" applyFont="true" applyBorder="true" applyAlignment="true">
      <alignment horizontal="center" vertical="center" wrapText="true"/>
    </xf>
    <xf numFmtId="0" fontId="5" fillId="0" borderId="12" xfId="0" applyFont="true" applyBorder="true" applyAlignment="true">
      <alignment horizontal="center" vertical="center" wrapText="true"/>
    </xf>
    <xf numFmtId="0" fontId="2" fillId="0" borderId="7" xfId="0" applyFont="true" applyBorder="true" applyAlignment="true">
      <alignment horizontal="center" vertical="center" wrapText="true"/>
    </xf>
    <xf numFmtId="0" fontId="5" fillId="0" borderId="1" xfId="0" applyFont="true" applyBorder="true" applyAlignment="true">
      <alignment horizontal="center" vertical="center"/>
    </xf>
    <xf numFmtId="0" fontId="10" fillId="0" borderId="0" xfId="0" applyFont="true">
      <alignment vertical="center"/>
    </xf>
    <xf numFmtId="0" fontId="10" fillId="0" borderId="0" xfId="0" applyFont="true" applyAlignment="true">
      <alignment horizontal="left" vertical="center"/>
    </xf>
    <xf numFmtId="0" fontId="13" fillId="0" borderId="0" xfId="0" applyFont="true" applyAlignment="true">
      <alignment horizontal="left" vertical="center"/>
    </xf>
    <xf numFmtId="0" fontId="13" fillId="0" borderId="0" xfId="0" applyFont="true" applyAlignment="true">
      <alignment horizontal="center" vertical="center"/>
    </xf>
    <xf numFmtId="43" fontId="10" fillId="0" borderId="0" xfId="0" applyNumberFormat="true" applyFont="true" applyAlignment="true">
      <alignment horizontal="center" vertical="center"/>
    </xf>
    <xf numFmtId="43" fontId="12" fillId="0" borderId="0" xfId="0" applyNumberFormat="true" applyFont="true" applyAlignment="true">
      <alignment horizontal="center" vertical="center"/>
    </xf>
    <xf numFmtId="43" fontId="4" fillId="0" borderId="1" xfId="0" applyNumberFormat="true" applyFont="true" applyBorder="true" applyAlignment="true">
      <alignment horizontal="center" vertical="center"/>
    </xf>
    <xf numFmtId="43" fontId="12" fillId="0" borderId="1" xfId="0" applyNumberFormat="true" applyFont="true" applyBorder="true" applyAlignment="true">
      <alignment horizontal="center" vertical="center" wrapText="true"/>
    </xf>
    <xf numFmtId="4" fontId="5" fillId="0" borderId="4" xfId="0" applyNumberFormat="true" applyFont="true" applyBorder="true" applyAlignment="true">
      <alignment horizontal="center" vertical="center"/>
    </xf>
    <xf numFmtId="0" fontId="2" fillId="0" borderId="13" xfId="0" applyFont="true" applyBorder="true" applyAlignment="true">
      <alignment horizontal="center" vertical="center"/>
    </xf>
    <xf numFmtId="4" fontId="5" fillId="0" borderId="5" xfId="0" applyNumberFormat="true" applyFont="true" applyBorder="true" applyAlignment="true">
      <alignment horizontal="center" vertical="center"/>
    </xf>
    <xf numFmtId="0" fontId="2" fillId="0" borderId="14" xfId="0" applyFont="true" applyBorder="true" applyAlignment="true">
      <alignment horizontal="center" vertical="center"/>
    </xf>
    <xf numFmtId="2" fontId="5" fillId="0" borderId="7" xfId="0" applyNumberFormat="true" applyFont="true" applyBorder="true" applyAlignment="true">
      <alignment horizontal="center" vertical="center"/>
    </xf>
    <xf numFmtId="4" fontId="5" fillId="0" borderId="7" xfId="0" applyNumberFormat="true" applyFont="true" applyBorder="true" applyAlignment="true">
      <alignment horizontal="center" vertical="center"/>
    </xf>
    <xf numFmtId="2" fontId="5" fillId="0" borderId="5" xfId="0" applyNumberFormat="true" applyFont="true" applyBorder="true" applyAlignment="true">
      <alignment horizontal="center" vertical="center"/>
    </xf>
    <xf numFmtId="180" fontId="5" fillId="0" borderId="4" xfId="0" applyNumberFormat="true" applyFont="true" applyBorder="true" applyAlignment="true">
      <alignment horizontal="center" vertical="center"/>
    </xf>
    <xf numFmtId="180" fontId="5" fillId="0" borderId="2" xfId="40" applyNumberFormat="true" applyFont="true" applyFill="true" applyBorder="true" applyAlignment="true">
      <alignment horizontal="center" vertical="center"/>
    </xf>
    <xf numFmtId="0" fontId="2" fillId="0" borderId="15" xfId="0" applyFont="true" applyBorder="true" applyAlignment="true">
      <alignment horizontal="center" vertical="center"/>
    </xf>
    <xf numFmtId="182" fontId="5" fillId="0" borderId="16" xfId="0" applyNumberFormat="true" applyFont="true" applyBorder="true" applyAlignment="true">
      <alignment horizontal="center" vertical="center"/>
    </xf>
    <xf numFmtId="182" fontId="5" fillId="0" borderId="17" xfId="0" applyNumberFormat="true" applyFont="true" applyBorder="true" applyAlignment="true">
      <alignment horizontal="center" vertical="center"/>
    </xf>
    <xf numFmtId="0" fontId="5" fillId="0" borderId="18" xfId="0" applyFont="true" applyBorder="true" applyAlignment="true">
      <alignment horizontal="center" vertical="center"/>
    </xf>
    <xf numFmtId="2" fontId="5" fillId="0" borderId="4" xfId="0" applyNumberFormat="true" applyFont="true" applyBorder="true" applyAlignment="true">
      <alignment horizontal="center" vertical="center"/>
    </xf>
    <xf numFmtId="0" fontId="2" fillId="0" borderId="7" xfId="0" applyFont="true" applyBorder="true" applyAlignment="true">
      <alignment horizontal="center" vertical="center"/>
    </xf>
    <xf numFmtId="2" fontId="5" fillId="0" borderId="8" xfId="0" applyNumberFormat="true" applyFont="true" applyBorder="true" applyAlignment="true">
      <alignment horizontal="center" vertical="center"/>
    </xf>
    <xf numFmtId="4" fontId="5" fillId="0" borderId="8" xfId="0" applyNumberFormat="true" applyFont="true" applyBorder="true" applyAlignment="true">
      <alignment horizontal="center" vertical="center"/>
    </xf>
    <xf numFmtId="0" fontId="5" fillId="0" borderId="9" xfId="0" applyFont="true" applyBorder="true" applyAlignment="true">
      <alignment horizontal="center" vertical="center"/>
    </xf>
    <xf numFmtId="0" fontId="2" fillId="0" borderId="1" xfId="0" applyFont="true" applyBorder="true" applyAlignment="true">
      <alignment horizontal="center" vertical="center"/>
    </xf>
    <xf numFmtId="43" fontId="5" fillId="0" borderId="1" xfId="0" applyNumberFormat="true" applyFont="true" applyBorder="true" applyAlignment="true">
      <alignment horizontal="center" vertical="center"/>
    </xf>
    <xf numFmtId="4" fontId="5" fillId="0" borderId="19" xfId="0" applyNumberFormat="true" applyFont="true" applyBorder="true" applyAlignment="true">
      <alignment horizontal="center" vertical="center"/>
    </xf>
    <xf numFmtId="4" fontId="5" fillId="0" borderId="1" xfId="0" applyNumberFormat="true" applyFont="true" applyBorder="true" applyAlignment="true">
      <alignment horizontal="center" vertical="center"/>
    </xf>
    <xf numFmtId="4" fontId="5" fillId="0" borderId="20" xfId="0" applyNumberFormat="true" applyFont="true" applyBorder="true" applyAlignment="true">
      <alignment horizontal="center" vertical="center"/>
    </xf>
    <xf numFmtId="4" fontId="5" fillId="0" borderId="12" xfId="0" applyNumberFormat="true" applyFont="true" applyBorder="true" applyAlignment="true">
      <alignment horizontal="center" vertical="center"/>
    </xf>
    <xf numFmtId="180" fontId="2" fillId="0" borderId="21" xfId="0" applyNumberFormat="true" applyFont="true" applyBorder="true" applyAlignment="true">
      <alignment horizontal="center" vertical="center"/>
    </xf>
    <xf numFmtId="180" fontId="2" fillId="0" borderId="22" xfId="0" applyNumberFormat="true" applyFont="true" applyBorder="true" applyAlignment="true">
      <alignment horizontal="center" vertical="center"/>
    </xf>
    <xf numFmtId="4" fontId="5" fillId="0" borderId="23" xfId="0" applyNumberFormat="true" applyFont="true" applyBorder="true" applyAlignment="true">
      <alignment horizontal="center" vertical="center"/>
    </xf>
    <xf numFmtId="0" fontId="5" fillId="0" borderId="19" xfId="0" applyFont="true" applyBorder="true" applyAlignment="true">
      <alignment horizontal="center" vertical="center"/>
    </xf>
    <xf numFmtId="4" fontId="5" fillId="0" borderId="24" xfId="0" applyNumberFormat="true" applyFont="true" applyBorder="true" applyAlignment="true">
      <alignment horizontal="center" vertical="center"/>
    </xf>
    <xf numFmtId="4" fontId="5" fillId="0" borderId="25" xfId="0" applyNumberFormat="true" applyFont="true" applyBorder="true" applyAlignment="true">
      <alignment horizontal="center" vertical="center"/>
    </xf>
    <xf numFmtId="180" fontId="11" fillId="0" borderId="0" xfId="0" applyNumberFormat="true" applyFont="true" applyAlignment="true">
      <alignment horizontal="center" vertical="center"/>
    </xf>
    <xf numFmtId="180" fontId="10" fillId="0" borderId="0" xfId="0" applyNumberFormat="true" applyFont="true" applyAlignment="true">
      <alignment horizontal="center" vertical="center"/>
    </xf>
    <xf numFmtId="180" fontId="12" fillId="0" borderId="0" xfId="0" applyNumberFormat="true" applyFont="true" applyAlignment="true">
      <alignment horizontal="center" vertical="center"/>
    </xf>
    <xf numFmtId="180" fontId="4" fillId="0" borderId="1" xfId="0" applyNumberFormat="true" applyFont="true" applyBorder="true" applyAlignment="true">
      <alignment horizontal="center" vertical="center"/>
    </xf>
    <xf numFmtId="0" fontId="12" fillId="0" borderId="12" xfId="0" applyFont="true" applyBorder="true" applyAlignment="true">
      <alignment horizontal="center" vertical="center" wrapText="true"/>
    </xf>
    <xf numFmtId="0" fontId="12" fillId="0" borderId="2" xfId="0" applyFont="true" applyBorder="true" applyAlignment="true">
      <alignment horizontal="center" vertical="center" wrapText="true"/>
    </xf>
    <xf numFmtId="177" fontId="5" fillId="0" borderId="1" xfId="40" applyNumberFormat="true" applyFont="true" applyFill="true" applyBorder="true" applyAlignment="true">
      <alignment horizontal="center" vertical="center"/>
    </xf>
    <xf numFmtId="180" fontId="5" fillId="0" borderId="1" xfId="40" applyNumberFormat="true" applyFont="true" applyFill="true" applyBorder="true" applyAlignment="true">
      <alignment horizontal="center" vertical="center"/>
    </xf>
    <xf numFmtId="10" fontId="5" fillId="0" borderId="12" xfId="0" applyNumberFormat="true" applyFont="true" applyBorder="true" applyAlignment="true">
      <alignment horizontal="center" vertical="center" wrapText="true"/>
    </xf>
    <xf numFmtId="0" fontId="5" fillId="0" borderId="0" xfId="0" applyFont="true" applyAlignment="true">
      <alignment horizontal="center" vertical="center"/>
    </xf>
    <xf numFmtId="0" fontId="2" fillId="0" borderId="26" xfId="0" applyFont="true" applyBorder="true" applyAlignment="true">
      <alignment horizontal="center" vertical="center"/>
    </xf>
    <xf numFmtId="0" fontId="2" fillId="0" borderId="2" xfId="0" applyFont="true" applyBorder="true" applyAlignment="true">
      <alignment horizontal="center" vertical="center"/>
    </xf>
    <xf numFmtId="10" fontId="5" fillId="0" borderId="12" xfId="40" applyNumberFormat="true" applyFont="true" applyFill="true" applyBorder="true" applyAlignment="true">
      <alignment horizontal="center" vertical="center"/>
    </xf>
    <xf numFmtId="180" fontId="5" fillId="0" borderId="12" xfId="40" applyNumberFormat="true" applyFont="true" applyFill="true" applyBorder="true" applyAlignment="true">
      <alignment horizontal="center" vertical="center"/>
    </xf>
    <xf numFmtId="177" fontId="5" fillId="0" borderId="5" xfId="40" applyNumberFormat="true" applyFont="true" applyFill="true" applyBorder="true" applyAlignment="true">
      <alignment horizontal="center" vertical="center"/>
    </xf>
    <xf numFmtId="180" fontId="5" fillId="0" borderId="5" xfId="40" applyNumberFormat="true" applyFont="true" applyFill="true" applyBorder="true" applyAlignment="true">
      <alignment horizontal="center" vertical="center"/>
    </xf>
    <xf numFmtId="10" fontId="5" fillId="0" borderId="4" xfId="0" applyNumberFormat="true" applyFont="true" applyBorder="true" applyAlignment="true">
      <alignment horizontal="center" vertical="center"/>
    </xf>
    <xf numFmtId="180" fontId="5" fillId="0" borderId="5" xfId="0" applyNumberFormat="true" applyFont="true" applyBorder="true" applyAlignment="true">
      <alignment horizontal="center" vertical="center"/>
    </xf>
    <xf numFmtId="10" fontId="5" fillId="0" borderId="5" xfId="0" applyNumberFormat="true" applyFont="true" applyBorder="true" applyAlignment="true">
      <alignment horizontal="center" vertical="center" wrapText="true"/>
    </xf>
    <xf numFmtId="0" fontId="5" fillId="0" borderId="1" xfId="40" applyNumberFormat="true" applyFont="true" applyFill="true" applyBorder="true" applyAlignment="true">
      <alignment horizontal="center" vertical="center"/>
    </xf>
    <xf numFmtId="10" fontId="5" fillId="0" borderId="1" xfId="40" applyNumberFormat="true" applyFont="true" applyFill="true" applyBorder="true" applyAlignment="true">
      <alignment horizontal="center" vertical="center" wrapText="true"/>
    </xf>
    <xf numFmtId="10" fontId="5" fillId="0" borderId="1" xfId="0" applyNumberFormat="true" applyFont="true" applyBorder="true" applyAlignment="true">
      <alignment horizontal="center" vertical="center" wrapText="true"/>
    </xf>
    <xf numFmtId="0" fontId="14" fillId="0" borderId="5" xfId="0" applyFont="true" applyBorder="true" applyAlignment="true">
      <alignment horizontal="center" vertical="center" wrapText="true"/>
    </xf>
    <xf numFmtId="10" fontId="5" fillId="0" borderId="26" xfId="0" applyNumberFormat="true" applyFont="true" applyBorder="true" applyAlignment="true">
      <alignment horizontal="center" vertical="center" wrapText="true"/>
    </xf>
    <xf numFmtId="10" fontId="5" fillId="0" borderId="2" xfId="0" applyNumberFormat="true" applyFont="true" applyBorder="true" applyAlignment="true">
      <alignment horizontal="center" vertical="center" wrapText="true"/>
    </xf>
    <xf numFmtId="10" fontId="5" fillId="0" borderId="27" xfId="0" applyNumberFormat="true" applyFont="true" applyBorder="true" applyAlignment="true">
      <alignment horizontal="center" vertical="center" wrapText="true"/>
    </xf>
    <xf numFmtId="0" fontId="6" fillId="0" borderId="5" xfId="0" applyFont="true" applyBorder="true" applyAlignment="true">
      <alignment horizontal="center" vertical="center" wrapText="true"/>
    </xf>
    <xf numFmtId="177" fontId="5" fillId="0" borderId="12" xfId="40" applyNumberFormat="true" applyFont="true" applyFill="true" applyBorder="true" applyAlignment="true">
      <alignment horizontal="center" vertical="center"/>
    </xf>
    <xf numFmtId="177" fontId="5" fillId="0" borderId="1" xfId="0" applyNumberFormat="true" applyFont="true" applyBorder="true" applyAlignment="true">
      <alignment horizontal="center" vertical="center"/>
    </xf>
    <xf numFmtId="180" fontId="13" fillId="0" borderId="0" xfId="0" applyNumberFormat="true" applyFont="true" applyAlignment="true">
      <alignment horizontal="center" vertical="center"/>
    </xf>
    <xf numFmtId="0" fontId="5" fillId="0" borderId="0" xfId="0" applyFont="true">
      <alignment vertical="center"/>
    </xf>
    <xf numFmtId="0" fontId="12" fillId="0" borderId="23" xfId="0" applyFont="true" applyBorder="true" applyAlignment="true">
      <alignment horizontal="center" vertical="center" wrapText="true"/>
    </xf>
    <xf numFmtId="0" fontId="5" fillId="0" borderId="1" xfId="0" applyNumberFormat="true" applyFont="true" applyBorder="true" applyAlignment="true">
      <alignment horizontal="center" vertical="center" wrapText="true"/>
    </xf>
    <xf numFmtId="0" fontId="5" fillId="0" borderId="21" xfId="0" applyFont="true" applyBorder="true" applyAlignment="true">
      <alignment horizontal="center" vertical="center"/>
    </xf>
    <xf numFmtId="0" fontId="5" fillId="0" borderId="23" xfId="0" applyFont="true" applyBorder="true" applyAlignment="true">
      <alignment horizontal="center" vertical="center"/>
    </xf>
    <xf numFmtId="0" fontId="5" fillId="0" borderId="1" xfId="0" applyNumberFormat="true" applyFont="true" applyBorder="true" applyAlignment="true">
      <alignment horizontal="left" vertical="center" wrapText="true"/>
    </xf>
    <xf numFmtId="0" fontId="5" fillId="0" borderId="28" xfId="0" applyFont="true" applyBorder="true" applyAlignment="true">
      <alignment horizontal="center" vertical="center"/>
    </xf>
    <xf numFmtId="0" fontId="2" fillId="0" borderId="5" xfId="0" applyFont="true" applyBorder="true" applyAlignment="true">
      <alignment horizontal="center" vertical="center" wrapText="true"/>
    </xf>
    <xf numFmtId="0" fontId="2" fillId="0" borderId="29" xfId="0" applyFont="true" applyBorder="true" applyAlignment="true">
      <alignment horizontal="center" vertical="center"/>
    </xf>
    <xf numFmtId="0" fontId="5" fillId="0" borderId="16" xfId="0" applyFont="true" applyBorder="true" applyAlignment="true">
      <alignment horizontal="center" vertical="center"/>
    </xf>
    <xf numFmtId="0" fontId="5" fillId="0" borderId="24" xfId="0" applyFont="true" applyBorder="true" applyAlignment="true">
      <alignment horizontal="center" vertical="center" wrapText="true"/>
    </xf>
    <xf numFmtId="0" fontId="5" fillId="0" borderId="29" xfId="0" applyFont="true" applyBorder="true" applyAlignment="true">
      <alignment horizontal="center" vertical="center"/>
    </xf>
    <xf numFmtId="0" fontId="14" fillId="0" borderId="29" xfId="0" applyFont="true" applyBorder="true" applyAlignment="true">
      <alignment horizontal="center" vertical="center"/>
    </xf>
    <xf numFmtId="0" fontId="14" fillId="0" borderId="1" xfId="0" applyFont="true" applyBorder="true" applyAlignment="true">
      <alignment horizontal="center" vertical="center" wrapText="true"/>
    </xf>
    <xf numFmtId="0" fontId="7" fillId="0" borderId="29" xfId="0" applyFont="true" applyBorder="true" applyAlignment="true">
      <alignment horizontal="center" vertical="center"/>
    </xf>
    <xf numFmtId="0" fontId="7" fillId="0" borderId="1" xfId="0" applyFont="true" applyBorder="true" applyAlignment="true">
      <alignment horizontal="center" vertical="center" wrapText="true"/>
    </xf>
    <xf numFmtId="0" fontId="7" fillId="0" borderId="1" xfId="0" applyNumberFormat="true" applyFont="true" applyBorder="true" applyAlignment="true">
      <alignment horizontal="center" vertical="center" wrapText="true"/>
    </xf>
    <xf numFmtId="0" fontId="6" fillId="0" borderId="29" xfId="0" applyFont="true" applyBorder="true" applyAlignment="true">
      <alignment horizontal="center" vertical="center"/>
    </xf>
    <xf numFmtId="0" fontId="6" fillId="0" borderId="1" xfId="0" applyFont="true" applyBorder="true" applyAlignment="true">
      <alignment horizontal="center" vertical="center" wrapText="true"/>
    </xf>
    <xf numFmtId="0" fontId="7" fillId="0" borderId="5" xfId="0" applyNumberFormat="true" applyFont="true" applyBorder="true" applyAlignment="true">
      <alignment horizontal="center" vertical="center" wrapText="true"/>
    </xf>
    <xf numFmtId="0" fontId="0" fillId="0" borderId="24" xfId="0" applyBorder="true">
      <alignment vertical="center"/>
    </xf>
    <xf numFmtId="0" fontId="10" fillId="0" borderId="0" xfId="0" applyNumberFormat="true" applyFont="true" applyFill="true" applyBorder="true" applyAlignment="true">
      <alignment vertical="center" wrapText="true"/>
    </xf>
    <xf numFmtId="0" fontId="5" fillId="0" borderId="1" xfId="0" applyFont="true" applyBorder="true" applyAlignment="true">
      <alignment horizontal="left" vertical="center" wrapText="true"/>
    </xf>
    <xf numFmtId="0" fontId="5" fillId="0" borderId="1" xfId="0" applyFont="true" applyBorder="true" applyAlignment="true">
      <alignment vertical="center" wrapText="true"/>
    </xf>
    <xf numFmtId="181" fontId="5" fillId="0" borderId="1" xfId="0" applyNumberFormat="true" applyFont="true" applyBorder="true" applyAlignment="true">
      <alignment horizontal="center" vertical="center"/>
    </xf>
    <xf numFmtId="0" fontId="2" fillId="0" borderId="1" xfId="0" applyFont="true" applyBorder="true">
      <alignment vertical="center"/>
    </xf>
    <xf numFmtId="182" fontId="5" fillId="0" borderId="1" xfId="0" applyNumberFormat="true" applyFont="true" applyBorder="true" applyAlignment="true">
      <alignment horizontal="center" vertical="center"/>
    </xf>
    <xf numFmtId="180" fontId="5" fillId="0" borderId="1" xfId="0" applyNumberFormat="true" applyFont="true" applyBorder="true" applyAlignment="true">
      <alignment horizontal="center" vertical="center"/>
    </xf>
    <xf numFmtId="181" fontId="5" fillId="0" borderId="1" xfId="0" applyNumberFormat="true" applyFont="true" applyBorder="true" applyAlignment="true">
      <alignment horizontal="right" vertical="center"/>
    </xf>
    <xf numFmtId="182" fontId="15" fillId="0" borderId="1" xfId="0" applyNumberFormat="true" applyFont="true" applyBorder="true" applyAlignment="true">
      <alignment horizontal="center" vertical="center"/>
    </xf>
    <xf numFmtId="4" fontId="5" fillId="0" borderId="1" xfId="0" applyNumberFormat="true" applyFont="true" applyBorder="true" applyAlignment="true">
      <alignment horizontal="right" vertical="center"/>
    </xf>
    <xf numFmtId="178" fontId="5" fillId="0" borderId="1" xfId="0" applyNumberFormat="true" applyFont="true" applyBorder="true" applyAlignment="true">
      <alignment horizontal="right" vertical="center"/>
    </xf>
    <xf numFmtId="180" fontId="5" fillId="0" borderId="1" xfId="0" applyNumberFormat="true" applyFont="true" applyBorder="true">
      <alignment vertical="center"/>
    </xf>
    <xf numFmtId="177" fontId="5" fillId="0" borderId="1" xfId="0" applyNumberFormat="true" applyFont="true" applyBorder="true" applyAlignment="true">
      <alignment horizontal="right" vertical="center"/>
    </xf>
    <xf numFmtId="180" fontId="12" fillId="0" borderId="1" xfId="0" applyNumberFormat="true" applyFont="true" applyBorder="true" applyAlignment="true">
      <alignment horizontal="center" vertical="center"/>
    </xf>
    <xf numFmtId="43" fontId="5" fillId="0" borderId="1" xfId="0" applyNumberFormat="true" applyFont="true" applyBorder="true" applyAlignment="true">
      <alignment horizontal="right" vertical="center"/>
    </xf>
    <xf numFmtId="0" fontId="5" fillId="0" borderId="1" xfId="0" applyFont="true" applyBorder="true">
      <alignment vertical="center"/>
    </xf>
    <xf numFmtId="10" fontId="2" fillId="0" borderId="1" xfId="0" applyNumberFormat="true" applyFont="true" applyBorder="true">
      <alignment vertical="center"/>
    </xf>
    <xf numFmtId="10" fontId="2" fillId="0" borderId="1" xfId="0" applyNumberFormat="true" applyFont="true" applyBorder="true" applyAlignment="true">
      <alignment horizontal="center" vertical="center"/>
    </xf>
    <xf numFmtId="0" fontId="7" fillId="2" borderId="1" xfId="0" applyFont="true" applyFill="true" applyBorder="true" applyAlignment="true">
      <alignment horizontal="center" vertical="center" wrapText="true"/>
    </xf>
    <xf numFmtId="0" fontId="7" fillId="2" borderId="1" xfId="0" applyFont="true" applyFill="true" applyBorder="true" applyAlignment="true">
      <alignment horizontal="center" vertical="center"/>
    </xf>
    <xf numFmtId="0" fontId="10" fillId="0" borderId="0" xfId="0" applyFont="true" applyAlignment="true">
      <alignment vertical="center" wrapText="true"/>
    </xf>
    <xf numFmtId="0" fontId="5" fillId="0" borderId="0" xfId="0" applyFont="true" applyAlignment="true">
      <alignment vertical="center" wrapText="true"/>
    </xf>
    <xf numFmtId="0" fontId="5" fillId="0" borderId="1" xfId="0" applyNumberFormat="true" applyFont="true" applyBorder="true" applyAlignment="true">
      <alignment vertical="center" wrapText="true"/>
    </xf>
    <xf numFmtId="0" fontId="16" fillId="0" borderId="29" xfId="0" applyFont="true" applyBorder="true">
      <alignment vertical="center"/>
    </xf>
    <xf numFmtId="0" fontId="16" fillId="0" borderId="29" xfId="0" applyFont="true" applyBorder="true" applyAlignment="true">
      <alignment vertical="center" wrapText="true"/>
    </xf>
    <xf numFmtId="0" fontId="7" fillId="0" borderId="1" xfId="0" applyFont="true" applyBorder="true" applyAlignment="true">
      <alignment vertical="center" wrapText="true"/>
    </xf>
    <xf numFmtId="179" fontId="7" fillId="0" borderId="1" xfId="0" applyNumberFormat="true" applyFont="true" applyBorder="true" applyAlignment="true">
      <alignment horizontal="left" vertical="center" wrapText="true"/>
    </xf>
    <xf numFmtId="10" fontId="5" fillId="0" borderId="1" xfId="0" applyNumberFormat="true" applyFont="true" applyBorder="true" applyAlignment="true">
      <alignment horizontal="center" vertical="center"/>
    </xf>
    <xf numFmtId="0" fontId="7" fillId="0" borderId="1" xfId="0" applyFont="true" applyBorder="true" applyAlignment="true">
      <alignment horizontal="center" vertical="center"/>
    </xf>
    <xf numFmtId="4" fontId="12" fillId="0" borderId="1" xfId="0" applyNumberFormat="true" applyFont="true" applyBorder="true" applyAlignment="true">
      <alignment horizontal="center" vertical="center"/>
    </xf>
    <xf numFmtId="177" fontId="12" fillId="0" borderId="1" xfId="0" applyNumberFormat="true" applyFont="true" applyBorder="true" applyAlignment="true">
      <alignment horizontal="center" vertical="center"/>
    </xf>
    <xf numFmtId="180" fontId="12" fillId="0" borderId="1" xfId="40" applyNumberFormat="true" applyFont="true" applyFill="true" applyBorder="true" applyAlignment="true">
      <alignment horizontal="center" vertical="center"/>
    </xf>
    <xf numFmtId="0" fontId="4" fillId="0" borderId="1" xfId="0" applyFont="true" applyBorder="true" applyAlignment="true">
      <alignment horizontal="left" vertical="center"/>
    </xf>
    <xf numFmtId="0" fontId="4" fillId="0" borderId="1" xfId="0" applyFont="true" applyBorder="true" applyAlignment="true">
      <alignment horizontal="center" vertical="center"/>
    </xf>
    <xf numFmtId="0" fontId="4" fillId="0" borderId="1" xfId="0" applyFont="true" applyBorder="true">
      <alignment vertical="center"/>
    </xf>
    <xf numFmtId="0" fontId="5" fillId="0" borderId="1" xfId="0" applyNumberFormat="true" applyFont="true" applyBorder="true">
      <alignment vertical="center"/>
    </xf>
    <xf numFmtId="0" fontId="4" fillId="0" borderId="1" xfId="0" applyFont="true" applyBorder="true" applyAlignment="true">
      <alignment vertical="center" wrapText="true"/>
    </xf>
    <xf numFmtId="0" fontId="10" fillId="0" borderId="0" xfId="0" applyNumberFormat="true" applyFont="true" applyFill="true" applyBorder="true" applyAlignment="true">
      <alignment horizontal="left" vertical="center" wrapText="true"/>
    </xf>
    <xf numFmtId="0" fontId="10" fillId="0" borderId="0" xfId="0" applyNumberFormat="true" applyFont="true" applyFill="true" applyBorder="true" applyAlignment="true">
      <alignment horizontal="center" vertical="center" wrapText="true"/>
    </xf>
    <xf numFmtId="177" fontId="17" fillId="0" borderId="0" xfId="0" applyNumberFormat="true" applyFont="true" applyAlignment="true">
      <alignment horizontal="center" vertical="center"/>
    </xf>
    <xf numFmtId="43" fontId="7" fillId="0" borderId="1" xfId="0" applyNumberFormat="true" applyFont="true" applyBorder="true" applyAlignment="true">
      <alignment horizontal="center" vertical="center"/>
    </xf>
    <xf numFmtId="4" fontId="7" fillId="0" borderId="1" xfId="0" applyNumberFormat="true" applyFont="true" applyBorder="true" applyAlignment="true">
      <alignment horizontal="center" vertical="center"/>
    </xf>
    <xf numFmtId="180" fontId="7" fillId="0" borderId="1" xfId="0" applyNumberFormat="true" applyFont="true" applyBorder="true" applyAlignment="true">
      <alignment horizontal="center" vertical="center"/>
    </xf>
    <xf numFmtId="182" fontId="7" fillId="0" borderId="1" xfId="0" applyNumberFormat="true" applyFont="true" applyBorder="true" applyAlignment="true">
      <alignment horizontal="center" vertical="center"/>
    </xf>
    <xf numFmtId="0" fontId="10" fillId="0" borderId="0" xfId="0" applyFont="true" applyAlignment="true">
      <alignment horizontal="center" vertical="center" wrapText="true"/>
    </xf>
    <xf numFmtId="0" fontId="12" fillId="0" borderId="0" xfId="0" applyFont="true" applyAlignment="true">
      <alignment horizontal="center" vertical="center" wrapText="true"/>
    </xf>
    <xf numFmtId="10" fontId="7" fillId="0" borderId="1" xfId="0" applyNumberFormat="true" applyFont="true" applyBorder="true" applyAlignment="true">
      <alignment horizontal="center" vertical="center" wrapText="true"/>
    </xf>
    <xf numFmtId="0" fontId="17" fillId="0" borderId="5" xfId="0" applyFont="true" applyBorder="true" applyAlignment="true">
      <alignment vertical="center" wrapText="true"/>
    </xf>
    <xf numFmtId="182" fontId="12" fillId="0" borderId="1" xfId="0" applyNumberFormat="true" applyFont="true" applyBorder="true" applyAlignment="true">
      <alignment horizontal="center" vertical="center"/>
    </xf>
    <xf numFmtId="0" fontId="7" fillId="0" borderId="1" xfId="0" applyFont="true" applyFill="true" applyBorder="true" applyAlignment="true">
      <alignment horizontal="center" vertical="center" wrapText="true"/>
    </xf>
    <xf numFmtId="2" fontId="5" fillId="0" borderId="1" xfId="0" applyNumberFormat="true" applyFont="true" applyBorder="true" applyAlignment="true">
      <alignment horizontal="center" vertical="center"/>
    </xf>
    <xf numFmtId="178" fontId="5" fillId="0" borderId="1" xfId="0" applyNumberFormat="true" applyFont="true" applyBorder="true" applyAlignment="true">
      <alignment horizontal="center" vertical="center"/>
    </xf>
    <xf numFmtId="176" fontId="5" fillId="0" borderId="1" xfId="0" applyNumberFormat="true" applyFont="true" applyBorder="true" applyAlignment="true">
      <alignment horizontal="center" vertical="center"/>
    </xf>
    <xf numFmtId="180" fontId="2" fillId="0" borderId="1" xfId="0" applyNumberFormat="true" applyFont="true" applyBorder="true" applyAlignment="true">
      <alignment horizontal="center" vertical="center"/>
    </xf>
    <xf numFmtId="180" fontId="2" fillId="0" borderId="1" xfId="0" applyNumberFormat="true" applyFont="true" applyBorder="true" applyAlignment="true">
      <alignment horizontal="center" vertical="center" wrapText="true"/>
    </xf>
    <xf numFmtId="43" fontId="2" fillId="0" borderId="1" xfId="0" applyNumberFormat="true" applyFont="true" applyBorder="true" applyAlignment="true">
      <alignment horizontal="center" vertical="center" wrapText="true"/>
    </xf>
    <xf numFmtId="2" fontId="7" fillId="0" borderId="1" xfId="0" applyNumberFormat="true" applyFont="true" applyBorder="true" applyAlignment="true">
      <alignment horizontal="center" vertical="center"/>
    </xf>
    <xf numFmtId="43" fontId="2" fillId="0" borderId="1" xfId="0" applyNumberFormat="true" applyFont="true" applyBorder="true" applyAlignment="true">
      <alignment horizontal="center" vertical="center"/>
    </xf>
    <xf numFmtId="177" fontId="2" fillId="0" borderId="1" xfId="0" applyNumberFormat="true" applyFont="true" applyBorder="true" applyAlignment="true">
      <alignment horizontal="center" vertical="center"/>
    </xf>
    <xf numFmtId="10" fontId="7" fillId="0" borderId="1" xfId="0" applyNumberFormat="true" applyFont="true" applyBorder="true" applyAlignment="true">
      <alignment horizontal="center" vertical="center"/>
    </xf>
    <xf numFmtId="0" fontId="18" fillId="0" borderId="0" xfId="0" applyFont="true" applyAlignment="true">
      <alignment horizontal="left" vertical="center" wrapText="true"/>
    </xf>
    <xf numFmtId="43" fontId="2" fillId="0" borderId="12" xfId="0" applyNumberFormat="true" applyFont="true" applyBorder="true" applyAlignment="true">
      <alignment horizontal="center" vertical="center" wrapText="true"/>
    </xf>
    <xf numFmtId="0" fontId="0" fillId="0" borderId="26" xfId="0" applyBorder="true">
      <alignment vertical="center"/>
    </xf>
    <xf numFmtId="0" fontId="0" fillId="0" borderId="2" xfId="0" applyBorder="true">
      <alignment vertical="center"/>
    </xf>
    <xf numFmtId="0" fontId="10" fillId="0" borderId="0" xfId="0" applyNumberFormat="true" applyFont="true">
      <alignment vertical="center"/>
    </xf>
    <xf numFmtId="10" fontId="5" fillId="0" borderId="1" xfId="0" applyNumberFormat="true" applyFont="true" applyBorder="true">
      <alignment vertical="center"/>
    </xf>
    <xf numFmtId="43" fontId="5" fillId="0" borderId="1" xfId="0" applyNumberFormat="true" applyFont="true" applyBorder="true">
      <alignment vertical="center"/>
    </xf>
    <xf numFmtId="0" fontId="17" fillId="0" borderId="5" xfId="0" applyFont="true" applyBorder="true">
      <alignment vertical="center"/>
    </xf>
    <xf numFmtId="0" fontId="5" fillId="0" borderId="1" xfId="0" applyFont="true" applyBorder="true" applyAlignment="true">
      <alignment horizontal="left" vertical="center"/>
    </xf>
    <xf numFmtId="177" fontId="5" fillId="0" borderId="1" xfId="0" applyNumberFormat="true" applyFont="true" applyBorder="true" applyAlignment="true">
      <alignment horizontal="right" vertical="center" wrapText="true"/>
    </xf>
    <xf numFmtId="180" fontId="5" fillId="0" borderId="1" xfId="0" applyNumberFormat="true" applyFont="true" applyBorder="true" applyAlignment="true">
      <alignment horizontal="right" vertical="center" wrapText="true"/>
    </xf>
    <xf numFmtId="180" fontId="5" fillId="0" borderId="1" xfId="0" applyNumberFormat="true" applyFont="true" applyBorder="true" applyAlignment="true">
      <alignment horizontal="right" vertical="center"/>
    </xf>
    <xf numFmtId="10" fontId="5" fillId="0" borderId="1" xfId="0" applyNumberFormat="true" applyFont="true" applyBorder="true" applyAlignment="true">
      <alignment horizontal="left" vertical="center"/>
    </xf>
    <xf numFmtId="10" fontId="5" fillId="0" borderId="1" xfId="0" applyNumberFormat="true" applyFont="true" applyBorder="true" applyAlignment="true">
      <alignment horizontal="left" vertical="center" wrapText="true"/>
    </xf>
    <xf numFmtId="49" fontId="5" fillId="0" borderId="1" xfId="0" applyNumberFormat="true" applyFont="true" applyBorder="true" applyAlignment="true">
      <alignment horizontal="left" vertical="center" wrapText="true"/>
    </xf>
    <xf numFmtId="0" fontId="5" fillId="0" borderId="1" xfId="0" applyFont="true" applyFill="true" applyBorder="true" applyAlignment="true">
      <alignment vertical="center" wrapText="true"/>
    </xf>
    <xf numFmtId="176" fontId="5" fillId="0" borderId="1" xfId="0" applyNumberFormat="true" applyFont="true" applyBorder="true">
      <alignment vertical="center"/>
    </xf>
    <xf numFmtId="178" fontId="5" fillId="0" borderId="1" xfId="0" applyNumberFormat="true" applyFont="true" applyBorder="true">
      <alignment vertical="center"/>
    </xf>
    <xf numFmtId="0" fontId="2" fillId="0" borderId="1" xfId="0" applyFont="true" applyFill="true" applyBorder="true" applyAlignment="true">
      <alignment horizontal="left" vertical="center" wrapText="true"/>
    </xf>
    <xf numFmtId="0" fontId="5" fillId="0" borderId="1" xfId="0" applyNumberFormat="true" applyFont="true" applyBorder="true" applyAlignment="true">
      <alignment horizontal="center" vertical="center"/>
    </xf>
    <xf numFmtId="43" fontId="5" fillId="0" borderId="1" xfId="0" applyNumberFormat="true" applyFont="true" applyBorder="true" applyAlignment="true">
      <alignment horizontal="center" vertical="center" wrapText="true"/>
    </xf>
    <xf numFmtId="180" fontId="5" fillId="0" borderId="1" xfId="0" applyNumberFormat="true" applyFont="true" applyBorder="true" applyAlignment="true">
      <alignment horizontal="center" vertical="center" wrapText="true"/>
    </xf>
    <xf numFmtId="179" fontId="5" fillId="0" borderId="1" xfId="0" applyNumberFormat="true" applyFont="true" applyBorder="true" applyAlignment="true">
      <alignment horizontal="left" vertical="center" wrapText="true"/>
    </xf>
    <xf numFmtId="182" fontId="5" fillId="0" borderId="1" xfId="0" applyNumberFormat="true" applyFont="true" applyBorder="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800"/>
  <sheetViews>
    <sheetView tabSelected="1" zoomScale="69" zoomScaleNormal="69" workbookViewId="0">
      <pane ySplit="6" topLeftCell="A7" activePane="bottomLeft" state="frozen"/>
      <selection/>
      <selection pane="bottomLeft" activeCell="C344" sqref="C344"/>
    </sheetView>
  </sheetViews>
  <sheetFormatPr defaultColWidth="8.90476190476191" defaultRowHeight="15.75"/>
  <cols>
    <col min="1" max="1" width="9.17142857142857" style="20" customWidth="true"/>
    <col min="2" max="2" width="25.2666666666667" style="20" customWidth="true"/>
    <col min="3" max="3" width="35.2666666666667" style="184" customWidth="true"/>
    <col min="4" max="4" width="8.72380952380952" style="22" customWidth="true"/>
    <col min="5" max="5" width="8.81904761904762" style="22" customWidth="true"/>
    <col min="6" max="6" width="17.552380952381" style="23" customWidth="true"/>
    <col min="7" max="7" width="17.2666666666667" style="23" customWidth="true"/>
    <col min="8" max="8" width="11.447619047619" style="24" customWidth="true"/>
    <col min="9" max="9" width="13.447619047619" style="21" customWidth="true"/>
    <col min="10" max="10" width="15.447619047619" style="22" customWidth="true"/>
    <col min="11" max="11" width="54.7047619047619" style="185" customWidth="true"/>
    <col min="12" max="12" width="15.7238095238095" style="20" customWidth="true"/>
    <col min="13" max="13" width="52.8571428571429" style="147" customWidth="true"/>
  </cols>
  <sheetData>
    <row r="1" ht="33" customHeight="true" spans="1:2">
      <c r="A1" s="25" t="s">
        <v>0</v>
      </c>
      <c r="B1" s="25"/>
    </row>
    <row r="2" ht="32" customHeight="true" spans="1:13">
      <c r="A2" s="26" t="s">
        <v>1</v>
      </c>
      <c r="B2" s="26"/>
      <c r="C2" s="27"/>
      <c r="D2" s="26"/>
      <c r="E2" s="26"/>
      <c r="F2" s="26"/>
      <c r="G2" s="26"/>
      <c r="H2" s="96"/>
      <c r="I2" s="26"/>
      <c r="J2" s="26"/>
      <c r="K2" s="26"/>
      <c r="L2" s="26"/>
      <c r="M2" s="26"/>
    </row>
    <row r="3" spans="1:13">
      <c r="A3" s="28"/>
      <c r="B3" s="28"/>
      <c r="C3" s="207"/>
      <c r="D3" s="28"/>
      <c r="E3" s="28"/>
      <c r="F3" s="62"/>
      <c r="G3" s="62"/>
      <c r="H3" s="97"/>
      <c r="I3" s="59"/>
      <c r="J3" s="28"/>
      <c r="K3" s="191"/>
      <c r="L3" s="211"/>
      <c r="M3" s="167"/>
    </row>
    <row r="4" s="17" customFormat="true" ht="26" customHeight="true" spans="1:13">
      <c r="A4" s="30"/>
      <c r="B4" s="30"/>
      <c r="C4" s="30"/>
      <c r="D4" s="31"/>
      <c r="E4" s="31"/>
      <c r="F4" s="63"/>
      <c r="G4" s="63"/>
      <c r="H4" s="98"/>
      <c r="I4" s="30"/>
      <c r="J4" s="31"/>
      <c r="K4" s="192"/>
      <c r="L4" s="126"/>
      <c r="M4" s="168"/>
    </row>
    <row r="5" s="17" customFormat="true" ht="18.75" customHeight="true" spans="1:13">
      <c r="A5" s="32" t="s">
        <v>2</v>
      </c>
      <c r="B5" s="32" t="s">
        <v>3</v>
      </c>
      <c r="C5" s="33" t="s">
        <v>4</v>
      </c>
      <c r="D5" s="32" t="s">
        <v>5</v>
      </c>
      <c r="E5" s="32"/>
      <c r="F5" s="65" t="s">
        <v>6</v>
      </c>
      <c r="G5" s="65" t="s">
        <v>7</v>
      </c>
      <c r="H5" s="34" t="s">
        <v>8</v>
      </c>
      <c r="I5" s="33" t="s">
        <v>9</v>
      </c>
      <c r="J5" s="33" t="s">
        <v>10</v>
      </c>
      <c r="K5" s="33" t="s">
        <v>11</v>
      </c>
      <c r="L5" s="33" t="s">
        <v>12</v>
      </c>
      <c r="M5" s="33" t="s">
        <v>13</v>
      </c>
    </row>
    <row r="6" s="17" customFormat="true" ht="38" customHeight="true" spans="1:13">
      <c r="A6" s="32"/>
      <c r="B6" s="32"/>
      <c r="C6" s="33"/>
      <c r="D6" s="34" t="s">
        <v>14</v>
      </c>
      <c r="E6" s="34" t="s">
        <v>15</v>
      </c>
      <c r="F6" s="65"/>
      <c r="G6" s="65"/>
      <c r="H6" s="34"/>
      <c r="I6" s="33"/>
      <c r="J6" s="33"/>
      <c r="K6" s="33"/>
      <c r="L6" s="33"/>
      <c r="M6" s="33"/>
    </row>
    <row r="7" s="17" customFormat="true" ht="93" customHeight="true" spans="1:13">
      <c r="A7" s="39">
        <v>1</v>
      </c>
      <c r="B7" s="208" t="s">
        <v>16</v>
      </c>
      <c r="C7" s="148" t="s">
        <v>17</v>
      </c>
      <c r="D7" s="57" t="s">
        <v>18</v>
      </c>
      <c r="E7" s="57"/>
      <c r="F7" s="87">
        <v>150</v>
      </c>
      <c r="G7" s="87">
        <v>80.3</v>
      </c>
      <c r="H7" s="103">
        <f t="shared" ref="H7:H55" si="0">G7/F7</f>
        <v>0.535333333333333</v>
      </c>
      <c r="I7" s="117">
        <v>0.2243</v>
      </c>
      <c r="J7" s="39" t="s">
        <v>19</v>
      </c>
      <c r="K7" s="39" t="s">
        <v>20</v>
      </c>
      <c r="L7" s="57" t="s">
        <v>21</v>
      </c>
      <c r="M7" s="149" t="s">
        <v>22</v>
      </c>
    </row>
    <row r="8" s="17" customFormat="true" ht="86" customHeight="true" spans="1:13">
      <c r="A8" s="39">
        <v>2</v>
      </c>
      <c r="B8" s="209"/>
      <c r="C8" s="148" t="s">
        <v>23</v>
      </c>
      <c r="D8" s="57" t="s">
        <v>18</v>
      </c>
      <c r="E8" s="152"/>
      <c r="F8" s="87">
        <v>300</v>
      </c>
      <c r="G8" s="87">
        <v>299.4057</v>
      </c>
      <c r="H8" s="103">
        <f t="shared" si="0"/>
        <v>0.998019</v>
      </c>
      <c r="I8" s="117"/>
      <c r="J8" s="39" t="s">
        <v>24</v>
      </c>
      <c r="K8" s="39"/>
      <c r="L8" s="57" t="s">
        <v>21</v>
      </c>
      <c r="M8" s="149" t="s">
        <v>25</v>
      </c>
    </row>
    <row r="9" s="17" customFormat="true" ht="60" customHeight="true" spans="1:13">
      <c r="A9" s="39">
        <v>3</v>
      </c>
      <c r="B9" s="209"/>
      <c r="C9" s="148" t="s">
        <v>26</v>
      </c>
      <c r="D9" s="57" t="s">
        <v>18</v>
      </c>
      <c r="E9" s="152"/>
      <c r="F9" s="87">
        <v>65</v>
      </c>
      <c r="G9" s="87">
        <v>35.14</v>
      </c>
      <c r="H9" s="103">
        <f t="shared" si="0"/>
        <v>0.540615384615385</v>
      </c>
      <c r="I9" s="117"/>
      <c r="J9" s="39" t="s">
        <v>19</v>
      </c>
      <c r="K9" s="39" t="s">
        <v>27</v>
      </c>
      <c r="L9" s="57" t="s">
        <v>21</v>
      </c>
      <c r="M9" s="149" t="s">
        <v>28</v>
      </c>
    </row>
    <row r="10" s="17" customFormat="true" ht="43" customHeight="true" spans="1:13">
      <c r="A10" s="39">
        <v>4</v>
      </c>
      <c r="B10" s="209"/>
      <c r="C10" s="148" t="s">
        <v>29</v>
      </c>
      <c r="D10" s="57" t="s">
        <v>18</v>
      </c>
      <c r="E10" s="152"/>
      <c r="F10" s="87">
        <v>59.67</v>
      </c>
      <c r="G10" s="87">
        <v>59.67</v>
      </c>
      <c r="H10" s="103">
        <f t="shared" si="0"/>
        <v>1</v>
      </c>
      <c r="I10" s="117"/>
      <c r="J10" s="39" t="s">
        <v>24</v>
      </c>
      <c r="K10" s="39"/>
      <c r="L10" s="57" t="s">
        <v>21</v>
      </c>
      <c r="M10" s="149"/>
    </row>
    <row r="11" s="17" customFormat="true" ht="69" customHeight="true" spans="1:13">
      <c r="A11" s="39">
        <v>5</v>
      </c>
      <c r="B11" s="209"/>
      <c r="C11" s="148" t="s">
        <v>30</v>
      </c>
      <c r="D11" s="57" t="s">
        <v>18</v>
      </c>
      <c r="E11" s="152"/>
      <c r="F11" s="87">
        <v>39</v>
      </c>
      <c r="G11" s="87">
        <v>24.5905</v>
      </c>
      <c r="H11" s="103">
        <f t="shared" si="0"/>
        <v>0.630525641025641</v>
      </c>
      <c r="I11" s="117"/>
      <c r="J11" s="39" t="s">
        <v>24</v>
      </c>
      <c r="K11" s="39"/>
      <c r="L11" s="57" t="s">
        <v>21</v>
      </c>
      <c r="M11" s="149"/>
    </row>
    <row r="12" s="17" customFormat="true" ht="68" customHeight="true" spans="1:13">
      <c r="A12" s="39">
        <v>6</v>
      </c>
      <c r="B12" s="209"/>
      <c r="C12" s="148" t="s">
        <v>31</v>
      </c>
      <c r="D12" s="57" t="s">
        <v>18</v>
      </c>
      <c r="E12" s="152"/>
      <c r="F12" s="87">
        <v>3</v>
      </c>
      <c r="G12" s="87">
        <v>0.05305</v>
      </c>
      <c r="H12" s="103">
        <f t="shared" si="0"/>
        <v>0.0176833333333333</v>
      </c>
      <c r="I12" s="117"/>
      <c r="J12" s="39" t="s">
        <v>24</v>
      </c>
      <c r="K12" s="39" t="s">
        <v>32</v>
      </c>
      <c r="L12" s="57" t="s">
        <v>21</v>
      </c>
      <c r="M12" s="149" t="s">
        <v>33</v>
      </c>
    </row>
    <row r="13" s="17" customFormat="true" ht="53" customHeight="true" spans="1:13">
      <c r="A13" s="39">
        <v>7</v>
      </c>
      <c r="B13" s="209"/>
      <c r="C13" s="148" t="s">
        <v>34</v>
      </c>
      <c r="D13" s="57" t="s">
        <v>18</v>
      </c>
      <c r="E13" s="57"/>
      <c r="F13" s="87">
        <v>5.32</v>
      </c>
      <c r="G13" s="87">
        <v>2.52</v>
      </c>
      <c r="H13" s="103">
        <f t="shared" si="0"/>
        <v>0.473684210526316</v>
      </c>
      <c r="I13" s="117"/>
      <c r="J13" s="39" t="s">
        <v>24</v>
      </c>
      <c r="K13" s="39" t="s">
        <v>35</v>
      </c>
      <c r="L13" s="57" t="s">
        <v>21</v>
      </c>
      <c r="M13" s="149" t="s">
        <v>33</v>
      </c>
    </row>
    <row r="14" s="17" customFormat="true" ht="74" customHeight="true" spans="1:13">
      <c r="A14" s="39">
        <v>8</v>
      </c>
      <c r="B14" s="209"/>
      <c r="C14" s="148" t="s">
        <v>36</v>
      </c>
      <c r="D14" s="57" t="s">
        <v>18</v>
      </c>
      <c r="E14" s="152"/>
      <c r="F14" s="87">
        <v>10</v>
      </c>
      <c r="G14" s="87">
        <v>4.24</v>
      </c>
      <c r="H14" s="103">
        <f t="shared" si="0"/>
        <v>0.424</v>
      </c>
      <c r="I14" s="117"/>
      <c r="J14" s="39" t="s">
        <v>19</v>
      </c>
      <c r="K14" s="39" t="s">
        <v>37</v>
      </c>
      <c r="L14" s="57" t="s">
        <v>21</v>
      </c>
      <c r="M14" s="149"/>
    </row>
    <row r="15" s="17" customFormat="true" ht="86" customHeight="true" spans="1:13">
      <c r="A15" s="39">
        <v>9</v>
      </c>
      <c r="B15" s="209"/>
      <c r="C15" s="148" t="s">
        <v>38</v>
      </c>
      <c r="D15" s="57" t="s">
        <v>18</v>
      </c>
      <c r="E15" s="152"/>
      <c r="F15" s="87">
        <v>10</v>
      </c>
      <c r="G15" s="87">
        <v>0.124683</v>
      </c>
      <c r="H15" s="103">
        <f t="shared" si="0"/>
        <v>0.0124683</v>
      </c>
      <c r="I15" s="117"/>
      <c r="J15" s="39" t="s">
        <v>19</v>
      </c>
      <c r="K15" s="39" t="s">
        <v>39</v>
      </c>
      <c r="L15" s="57" t="s">
        <v>21</v>
      </c>
      <c r="M15" s="149"/>
    </row>
    <row r="16" s="17" customFormat="true" ht="51" customHeight="true" spans="1:13">
      <c r="A16" s="39">
        <v>10</v>
      </c>
      <c r="B16" s="209"/>
      <c r="C16" s="148" t="s">
        <v>40</v>
      </c>
      <c r="D16" s="57" t="s">
        <v>18</v>
      </c>
      <c r="E16" s="152"/>
      <c r="F16" s="87">
        <v>10</v>
      </c>
      <c r="G16" s="87">
        <v>10</v>
      </c>
      <c r="H16" s="103">
        <f t="shared" si="0"/>
        <v>1</v>
      </c>
      <c r="I16" s="117"/>
      <c r="J16" s="39" t="s">
        <v>24</v>
      </c>
      <c r="K16" s="39"/>
      <c r="L16" s="57" t="s">
        <v>21</v>
      </c>
      <c r="M16" s="149" t="s">
        <v>25</v>
      </c>
    </row>
    <row r="17" s="17" customFormat="true" ht="54" customHeight="true" spans="1:13">
      <c r="A17" s="39">
        <v>11</v>
      </c>
      <c r="B17" s="209"/>
      <c r="C17" s="148" t="s">
        <v>41</v>
      </c>
      <c r="D17" s="57" t="s">
        <v>18</v>
      </c>
      <c r="E17" s="152"/>
      <c r="F17" s="87">
        <v>2</v>
      </c>
      <c r="G17" s="87">
        <v>0</v>
      </c>
      <c r="H17" s="103">
        <f t="shared" si="0"/>
        <v>0</v>
      </c>
      <c r="I17" s="117"/>
      <c r="J17" s="39" t="s">
        <v>19</v>
      </c>
      <c r="K17" s="39" t="s">
        <v>42</v>
      </c>
      <c r="L17" s="57" t="s">
        <v>21</v>
      </c>
      <c r="M17" s="149"/>
    </row>
    <row r="18" s="17" customFormat="true" ht="76" customHeight="true" spans="1:13">
      <c r="A18" s="39">
        <v>12</v>
      </c>
      <c r="B18" s="209"/>
      <c r="C18" s="148" t="s">
        <v>43</v>
      </c>
      <c r="D18" s="57" t="s">
        <v>18</v>
      </c>
      <c r="E18" s="152"/>
      <c r="F18" s="87">
        <v>74.857593</v>
      </c>
      <c r="G18" s="87">
        <v>0</v>
      </c>
      <c r="H18" s="103">
        <f t="shared" si="0"/>
        <v>0</v>
      </c>
      <c r="I18" s="117"/>
      <c r="J18" s="39" t="s">
        <v>19</v>
      </c>
      <c r="K18" s="39" t="s">
        <v>44</v>
      </c>
      <c r="L18" s="57" t="s">
        <v>21</v>
      </c>
      <c r="M18" s="149" t="s">
        <v>45</v>
      </c>
    </row>
    <row r="19" s="17" customFormat="true" ht="43" customHeight="true" spans="1:13">
      <c r="A19" s="39">
        <v>13</v>
      </c>
      <c r="B19" s="209"/>
      <c r="C19" s="148" t="s">
        <v>46</v>
      </c>
      <c r="D19" s="57" t="s">
        <v>18</v>
      </c>
      <c r="E19" s="152"/>
      <c r="F19" s="87">
        <v>1273.183</v>
      </c>
      <c r="G19" s="87">
        <v>11.493</v>
      </c>
      <c r="H19" s="103">
        <f t="shared" si="0"/>
        <v>0.00902698198138053</v>
      </c>
      <c r="I19" s="117"/>
      <c r="J19" s="39" t="s">
        <v>19</v>
      </c>
      <c r="K19" s="39" t="s">
        <v>47</v>
      </c>
      <c r="L19" s="57" t="s">
        <v>21</v>
      </c>
      <c r="M19" s="149" t="s">
        <v>48</v>
      </c>
    </row>
    <row r="20" s="17" customFormat="true" ht="61" customHeight="true" spans="1:13">
      <c r="A20" s="39">
        <v>14</v>
      </c>
      <c r="B20" s="209"/>
      <c r="C20" s="148" t="s">
        <v>49</v>
      </c>
      <c r="D20" s="57" t="s">
        <v>18</v>
      </c>
      <c r="E20" s="152"/>
      <c r="F20" s="87">
        <v>100</v>
      </c>
      <c r="G20" s="87">
        <v>0</v>
      </c>
      <c r="H20" s="103">
        <f t="shared" si="0"/>
        <v>0</v>
      </c>
      <c r="I20" s="117"/>
      <c r="J20" s="39" t="s">
        <v>19</v>
      </c>
      <c r="K20" s="39" t="s">
        <v>50</v>
      </c>
      <c r="L20" s="57" t="s">
        <v>51</v>
      </c>
      <c r="M20" s="149" t="s">
        <v>52</v>
      </c>
    </row>
    <row r="21" s="17" customFormat="true" ht="43" customHeight="true" spans="1:13">
      <c r="A21" s="39">
        <v>15</v>
      </c>
      <c r="B21" s="209"/>
      <c r="C21" s="148" t="s">
        <v>53</v>
      </c>
      <c r="D21" s="57" t="s">
        <v>18</v>
      </c>
      <c r="E21" s="152"/>
      <c r="F21" s="87">
        <v>61.92</v>
      </c>
      <c r="G21" s="87">
        <v>45.27719</v>
      </c>
      <c r="H21" s="103">
        <f t="shared" si="0"/>
        <v>0.73122076873385</v>
      </c>
      <c r="I21" s="117"/>
      <c r="J21" s="39" t="s">
        <v>24</v>
      </c>
      <c r="K21" s="39"/>
      <c r="L21" s="57" t="s">
        <v>21</v>
      </c>
      <c r="M21" s="149" t="s">
        <v>54</v>
      </c>
    </row>
    <row r="22" s="17" customFormat="true" ht="54" customHeight="true" spans="1:13">
      <c r="A22" s="39">
        <v>16</v>
      </c>
      <c r="B22" s="209"/>
      <c r="C22" s="148" t="s">
        <v>55</v>
      </c>
      <c r="D22" s="57" t="s">
        <v>18</v>
      </c>
      <c r="E22" s="152"/>
      <c r="F22" s="87">
        <v>7</v>
      </c>
      <c r="G22" s="87">
        <v>0</v>
      </c>
      <c r="H22" s="103">
        <f t="shared" si="0"/>
        <v>0</v>
      </c>
      <c r="I22" s="117"/>
      <c r="J22" s="39" t="s">
        <v>19</v>
      </c>
      <c r="K22" s="39" t="s">
        <v>56</v>
      </c>
      <c r="L22" s="57" t="s">
        <v>21</v>
      </c>
      <c r="M22" s="149" t="s">
        <v>57</v>
      </c>
    </row>
    <row r="23" s="17" customFormat="true" ht="41" customHeight="true" spans="1:13">
      <c r="A23" s="39">
        <v>17</v>
      </c>
      <c r="B23" s="209"/>
      <c r="C23" s="148" t="s">
        <v>58</v>
      </c>
      <c r="D23" s="57" t="s">
        <v>18</v>
      </c>
      <c r="E23" s="195"/>
      <c r="F23" s="87">
        <v>40</v>
      </c>
      <c r="G23" s="87">
        <v>0</v>
      </c>
      <c r="H23" s="103">
        <f t="shared" si="0"/>
        <v>0</v>
      </c>
      <c r="I23" s="117"/>
      <c r="J23" s="57" t="s">
        <v>19</v>
      </c>
      <c r="K23" s="39" t="s">
        <v>59</v>
      </c>
      <c r="L23" s="57" t="s">
        <v>21</v>
      </c>
      <c r="M23" s="149" t="s">
        <v>60</v>
      </c>
    </row>
    <row r="24" s="17" customFormat="true" ht="41" customHeight="true" spans="1:13">
      <c r="A24" s="39">
        <v>18</v>
      </c>
      <c r="B24" s="209"/>
      <c r="C24" s="148" t="s">
        <v>61</v>
      </c>
      <c r="D24" s="57" t="s">
        <v>18</v>
      </c>
      <c r="E24" s="195"/>
      <c r="F24" s="87">
        <v>2</v>
      </c>
      <c r="G24" s="87">
        <v>0</v>
      </c>
      <c r="H24" s="103">
        <f t="shared" si="0"/>
        <v>0</v>
      </c>
      <c r="I24" s="117"/>
      <c r="J24" s="57" t="s">
        <v>19</v>
      </c>
      <c r="K24" s="39" t="s">
        <v>62</v>
      </c>
      <c r="L24" s="57" t="s">
        <v>21</v>
      </c>
      <c r="M24" s="149" t="s">
        <v>33</v>
      </c>
    </row>
    <row r="25" s="17" customFormat="true" ht="41" customHeight="true" spans="1:13">
      <c r="A25" s="39">
        <v>19</v>
      </c>
      <c r="B25" s="209"/>
      <c r="C25" s="148" t="s">
        <v>63</v>
      </c>
      <c r="D25" s="57" t="s">
        <v>18</v>
      </c>
      <c r="E25" s="195"/>
      <c r="F25" s="87">
        <v>38.58</v>
      </c>
      <c r="G25" s="87">
        <v>10.0843</v>
      </c>
      <c r="H25" s="103">
        <f t="shared" si="0"/>
        <v>0.261386728875065</v>
      </c>
      <c r="I25" s="117"/>
      <c r="J25" s="57" t="s">
        <v>19</v>
      </c>
      <c r="K25" s="39" t="s">
        <v>64</v>
      </c>
      <c r="L25" s="57" t="s">
        <v>21</v>
      </c>
      <c r="M25" s="149" t="s">
        <v>65</v>
      </c>
    </row>
    <row r="26" s="17" customFormat="true" ht="41" customHeight="true" spans="1:13">
      <c r="A26" s="39">
        <v>20</v>
      </c>
      <c r="B26" s="209"/>
      <c r="C26" s="148" t="s">
        <v>66</v>
      </c>
      <c r="D26" s="57" t="s">
        <v>18</v>
      </c>
      <c r="E26" s="195"/>
      <c r="F26" s="87">
        <v>10</v>
      </c>
      <c r="G26" s="87">
        <v>0</v>
      </c>
      <c r="H26" s="103">
        <f t="shared" si="0"/>
        <v>0</v>
      </c>
      <c r="I26" s="117"/>
      <c r="J26" s="57" t="s">
        <v>19</v>
      </c>
      <c r="K26" s="39" t="s">
        <v>67</v>
      </c>
      <c r="L26" s="57" t="s">
        <v>21</v>
      </c>
      <c r="M26" s="149"/>
    </row>
    <row r="27" s="17" customFormat="true" ht="41" customHeight="true" spans="1:13">
      <c r="A27" s="39">
        <v>21</v>
      </c>
      <c r="B27" s="209"/>
      <c r="C27" s="148" t="s">
        <v>68</v>
      </c>
      <c r="D27" s="57" t="s">
        <v>18</v>
      </c>
      <c r="E27" s="195"/>
      <c r="F27" s="87">
        <v>99</v>
      </c>
      <c r="G27" s="87">
        <v>0</v>
      </c>
      <c r="H27" s="103">
        <f t="shared" si="0"/>
        <v>0</v>
      </c>
      <c r="I27" s="117"/>
      <c r="J27" s="57" t="s">
        <v>19</v>
      </c>
      <c r="K27" s="39" t="s">
        <v>69</v>
      </c>
      <c r="L27" s="57" t="s">
        <v>21</v>
      </c>
      <c r="M27" s="149"/>
    </row>
    <row r="28" s="17" customFormat="true" ht="41" customHeight="true" spans="1:13">
      <c r="A28" s="39">
        <v>22</v>
      </c>
      <c r="B28" s="209"/>
      <c r="C28" s="148" t="s">
        <v>70</v>
      </c>
      <c r="D28" s="57" t="s">
        <v>18</v>
      </c>
      <c r="E28" s="195"/>
      <c r="F28" s="87">
        <v>55.44</v>
      </c>
      <c r="G28" s="87">
        <v>0</v>
      </c>
      <c r="H28" s="103">
        <f t="shared" si="0"/>
        <v>0</v>
      </c>
      <c r="I28" s="117"/>
      <c r="J28" s="57" t="s">
        <v>19</v>
      </c>
      <c r="K28" s="39" t="s">
        <v>71</v>
      </c>
      <c r="L28" s="57" t="s">
        <v>21</v>
      </c>
      <c r="M28" s="149" t="s">
        <v>72</v>
      </c>
    </row>
    <row r="29" s="17" customFormat="true" ht="41" customHeight="true" spans="1:13">
      <c r="A29" s="39">
        <v>23</v>
      </c>
      <c r="B29" s="209"/>
      <c r="C29" s="148" t="s">
        <v>73</v>
      </c>
      <c r="D29" s="57" t="s">
        <v>18</v>
      </c>
      <c r="E29" s="195"/>
      <c r="F29" s="87">
        <v>5</v>
      </c>
      <c r="G29" s="87">
        <v>0</v>
      </c>
      <c r="H29" s="103">
        <f t="shared" si="0"/>
        <v>0</v>
      </c>
      <c r="I29" s="117"/>
      <c r="J29" s="57" t="s">
        <v>19</v>
      </c>
      <c r="K29" s="39" t="s">
        <v>74</v>
      </c>
      <c r="L29" s="57" t="s">
        <v>21</v>
      </c>
      <c r="M29" s="149" t="s">
        <v>33</v>
      </c>
    </row>
    <row r="30" s="17" customFormat="true" ht="41" customHeight="true" spans="1:13">
      <c r="A30" s="39">
        <v>24</v>
      </c>
      <c r="B30" s="210"/>
      <c r="C30" s="148" t="s">
        <v>75</v>
      </c>
      <c r="D30" s="57" t="s">
        <v>18</v>
      </c>
      <c r="E30" s="195"/>
      <c r="F30" s="87">
        <v>18.8</v>
      </c>
      <c r="G30" s="87">
        <v>18.8</v>
      </c>
      <c r="H30" s="103">
        <f t="shared" si="0"/>
        <v>1</v>
      </c>
      <c r="I30" s="117"/>
      <c r="J30" s="57" t="s">
        <v>24</v>
      </c>
      <c r="K30" s="39"/>
      <c r="L30" s="57" t="s">
        <v>21</v>
      </c>
      <c r="M30" s="149" t="s">
        <v>76</v>
      </c>
    </row>
    <row r="31" s="17" customFormat="true" ht="79.5" customHeight="true" spans="1:13">
      <c r="A31" s="39">
        <v>25</v>
      </c>
      <c r="B31" s="57" t="s">
        <v>77</v>
      </c>
      <c r="C31" s="39" t="s">
        <v>78</v>
      </c>
      <c r="D31" s="57" t="s">
        <v>18</v>
      </c>
      <c r="E31" s="57"/>
      <c r="F31" s="87">
        <v>6</v>
      </c>
      <c r="G31" s="87">
        <v>0.85</v>
      </c>
      <c r="H31" s="103">
        <f t="shared" si="0"/>
        <v>0.141666666666667</v>
      </c>
      <c r="I31" s="212">
        <v>0.5442</v>
      </c>
      <c r="J31" s="39" t="s">
        <v>19</v>
      </c>
      <c r="K31" s="39" t="s">
        <v>79</v>
      </c>
      <c r="L31" s="57" t="s">
        <v>21</v>
      </c>
      <c r="M31" s="149" t="s">
        <v>80</v>
      </c>
    </row>
    <row r="32" s="17" customFormat="true" ht="31.5" customHeight="true" spans="1:13">
      <c r="A32" s="39">
        <v>26</v>
      </c>
      <c r="B32" s="162"/>
      <c r="C32" s="39" t="s">
        <v>81</v>
      </c>
      <c r="D32" s="57" t="s">
        <v>18</v>
      </c>
      <c r="E32" s="57"/>
      <c r="F32" s="87">
        <v>12</v>
      </c>
      <c r="G32" s="87">
        <v>2.59</v>
      </c>
      <c r="H32" s="103">
        <f t="shared" si="0"/>
        <v>0.215833333333333</v>
      </c>
      <c r="I32" s="162"/>
      <c r="J32" s="57" t="s">
        <v>24</v>
      </c>
      <c r="K32" s="39" t="s">
        <v>82</v>
      </c>
      <c r="L32" s="57" t="s">
        <v>21</v>
      </c>
      <c r="M32" s="149" t="s">
        <v>33</v>
      </c>
    </row>
    <row r="33" s="17" customFormat="true" ht="28" customHeight="true" spans="1:13">
      <c r="A33" s="39">
        <v>27</v>
      </c>
      <c r="B33" s="162"/>
      <c r="C33" s="39" t="s">
        <v>83</v>
      </c>
      <c r="D33" s="57" t="s">
        <v>18</v>
      </c>
      <c r="E33" s="57"/>
      <c r="F33" s="87">
        <v>26</v>
      </c>
      <c r="G33" s="87">
        <v>26</v>
      </c>
      <c r="H33" s="103">
        <f t="shared" si="0"/>
        <v>1</v>
      </c>
      <c r="I33" s="162"/>
      <c r="J33" s="39" t="s">
        <v>24</v>
      </c>
      <c r="K33" s="39"/>
      <c r="L33" s="57" t="s">
        <v>21</v>
      </c>
      <c r="M33" s="149" t="s">
        <v>84</v>
      </c>
    </row>
    <row r="34" s="17" customFormat="true" ht="28" customHeight="true" spans="1:13">
      <c r="A34" s="39">
        <v>28</v>
      </c>
      <c r="B34" s="162"/>
      <c r="C34" s="39" t="s">
        <v>85</v>
      </c>
      <c r="D34" s="57" t="s">
        <v>18</v>
      </c>
      <c r="E34" s="57"/>
      <c r="F34" s="87">
        <v>14.39</v>
      </c>
      <c r="G34" s="87">
        <v>13.22</v>
      </c>
      <c r="H34" s="103">
        <f t="shared" si="0"/>
        <v>0.918693537178596</v>
      </c>
      <c r="I34" s="162"/>
      <c r="J34" s="39" t="s">
        <v>24</v>
      </c>
      <c r="K34" s="39"/>
      <c r="L34" s="57" t="s">
        <v>21</v>
      </c>
      <c r="M34" s="149"/>
    </row>
    <row r="35" s="17" customFormat="true" ht="28" customHeight="true" spans="1:13">
      <c r="A35" s="39">
        <v>29</v>
      </c>
      <c r="B35" s="162"/>
      <c r="C35" s="39" t="s">
        <v>86</v>
      </c>
      <c r="D35" s="57" t="s">
        <v>18</v>
      </c>
      <c r="E35" s="57"/>
      <c r="F35" s="87">
        <v>3</v>
      </c>
      <c r="G35" s="87">
        <v>3</v>
      </c>
      <c r="H35" s="103">
        <f t="shared" si="0"/>
        <v>1</v>
      </c>
      <c r="I35" s="162"/>
      <c r="J35" s="39" t="s">
        <v>24</v>
      </c>
      <c r="K35" s="39"/>
      <c r="L35" s="57" t="s">
        <v>21</v>
      </c>
      <c r="M35" s="149"/>
    </row>
    <row r="36" s="17" customFormat="true" ht="30" customHeight="true" spans="1:13">
      <c r="A36" s="39">
        <v>30</v>
      </c>
      <c r="B36" s="162"/>
      <c r="C36" s="39" t="s">
        <v>87</v>
      </c>
      <c r="D36" s="57" t="s">
        <v>18</v>
      </c>
      <c r="E36" s="57"/>
      <c r="F36" s="87">
        <v>3</v>
      </c>
      <c r="G36" s="87">
        <v>2.45</v>
      </c>
      <c r="H36" s="103">
        <f t="shared" si="0"/>
        <v>0.816666666666667</v>
      </c>
      <c r="I36" s="162"/>
      <c r="J36" s="57" t="s">
        <v>24</v>
      </c>
      <c r="K36" s="39"/>
      <c r="L36" s="57" t="s">
        <v>21</v>
      </c>
      <c r="M36" s="149"/>
    </row>
    <row r="37" s="17" customFormat="true" ht="28" customHeight="true" spans="1:13">
      <c r="A37" s="39">
        <v>31</v>
      </c>
      <c r="B37" s="162"/>
      <c r="C37" s="39" t="s">
        <v>88</v>
      </c>
      <c r="D37" s="57" t="s">
        <v>18</v>
      </c>
      <c r="E37" s="57"/>
      <c r="F37" s="87">
        <v>13.6</v>
      </c>
      <c r="G37" s="87">
        <v>0</v>
      </c>
      <c r="H37" s="103">
        <f t="shared" si="0"/>
        <v>0</v>
      </c>
      <c r="I37" s="162"/>
      <c r="J37" s="39" t="s">
        <v>19</v>
      </c>
      <c r="K37" s="39" t="s">
        <v>89</v>
      </c>
      <c r="L37" s="57" t="s">
        <v>51</v>
      </c>
      <c r="M37" s="149"/>
    </row>
    <row r="38" s="17" customFormat="true" ht="63.75" customHeight="true" spans="1:13">
      <c r="A38" s="39">
        <v>32</v>
      </c>
      <c r="B38" s="162"/>
      <c r="C38" s="39" t="s">
        <v>90</v>
      </c>
      <c r="D38" s="57" t="s">
        <v>18</v>
      </c>
      <c r="E38" s="57"/>
      <c r="F38" s="87">
        <v>80</v>
      </c>
      <c r="G38" s="87">
        <v>22.79</v>
      </c>
      <c r="H38" s="103">
        <f t="shared" si="0"/>
        <v>0.284875</v>
      </c>
      <c r="I38" s="162"/>
      <c r="J38" s="39" t="s">
        <v>19</v>
      </c>
      <c r="K38" s="39" t="s">
        <v>91</v>
      </c>
      <c r="L38" s="57" t="s">
        <v>21</v>
      </c>
      <c r="M38" s="149" t="s">
        <v>92</v>
      </c>
    </row>
    <row r="39" s="17" customFormat="true" ht="28" customHeight="true" spans="1:13">
      <c r="A39" s="39">
        <v>33</v>
      </c>
      <c r="B39" s="162"/>
      <c r="C39" s="39" t="s">
        <v>93</v>
      </c>
      <c r="D39" s="57" t="s">
        <v>18</v>
      </c>
      <c r="E39" s="57"/>
      <c r="F39" s="87">
        <v>15</v>
      </c>
      <c r="G39" s="87">
        <v>15</v>
      </c>
      <c r="H39" s="103">
        <f t="shared" si="0"/>
        <v>1</v>
      </c>
      <c r="I39" s="162"/>
      <c r="J39" s="39" t="s">
        <v>24</v>
      </c>
      <c r="K39" s="39"/>
      <c r="L39" s="57" t="s">
        <v>21</v>
      </c>
      <c r="M39" s="149"/>
    </row>
    <row r="40" s="17" customFormat="true" ht="31.5" customHeight="true" spans="1:13">
      <c r="A40" s="39">
        <v>34</v>
      </c>
      <c r="B40" s="162"/>
      <c r="C40" s="39" t="s">
        <v>94</v>
      </c>
      <c r="D40" s="57" t="s">
        <v>18</v>
      </c>
      <c r="E40" s="57"/>
      <c r="F40" s="87">
        <v>3</v>
      </c>
      <c r="G40" s="87">
        <v>0.74</v>
      </c>
      <c r="H40" s="103">
        <f t="shared" si="0"/>
        <v>0.246666666666667</v>
      </c>
      <c r="I40" s="162"/>
      <c r="J40" s="39" t="s">
        <v>24</v>
      </c>
      <c r="K40" s="39" t="s">
        <v>95</v>
      </c>
      <c r="L40" s="57" t="s">
        <v>21</v>
      </c>
      <c r="M40" s="149" t="s">
        <v>33</v>
      </c>
    </row>
    <row r="41" s="17" customFormat="true" ht="28" customHeight="true" spans="1:13">
      <c r="A41" s="39">
        <v>35</v>
      </c>
      <c r="B41" s="162"/>
      <c r="C41" s="39" t="s">
        <v>96</v>
      </c>
      <c r="D41" s="57" t="s">
        <v>18</v>
      </c>
      <c r="E41" s="57"/>
      <c r="F41" s="87">
        <v>5</v>
      </c>
      <c r="G41" s="87">
        <v>0</v>
      </c>
      <c r="H41" s="103">
        <f t="shared" si="0"/>
        <v>0</v>
      </c>
      <c r="I41" s="162"/>
      <c r="J41" s="39" t="s">
        <v>19</v>
      </c>
      <c r="K41" s="39" t="s">
        <v>97</v>
      </c>
      <c r="L41" s="57" t="s">
        <v>21</v>
      </c>
      <c r="M41" s="149"/>
    </row>
    <row r="42" s="17" customFormat="true" ht="28" customHeight="true" spans="1:13">
      <c r="A42" s="39">
        <v>36</v>
      </c>
      <c r="B42" s="162"/>
      <c r="C42" s="39" t="s">
        <v>98</v>
      </c>
      <c r="D42" s="57" t="s">
        <v>18</v>
      </c>
      <c r="E42" s="57"/>
      <c r="F42" s="87">
        <v>1</v>
      </c>
      <c r="G42" s="87">
        <v>1</v>
      </c>
      <c r="H42" s="103">
        <f t="shared" si="0"/>
        <v>1</v>
      </c>
      <c r="I42" s="162"/>
      <c r="J42" s="39" t="s">
        <v>19</v>
      </c>
      <c r="K42" s="39" t="s">
        <v>99</v>
      </c>
      <c r="L42" s="57" t="s">
        <v>21</v>
      </c>
      <c r="M42" s="149"/>
    </row>
    <row r="43" s="17" customFormat="true" ht="28" customHeight="true" spans="1:13">
      <c r="A43" s="39">
        <v>37</v>
      </c>
      <c r="B43" s="162"/>
      <c r="C43" s="39" t="s">
        <v>100</v>
      </c>
      <c r="D43" s="57" t="s">
        <v>18</v>
      </c>
      <c r="E43" s="57"/>
      <c r="F43" s="87">
        <v>1.32</v>
      </c>
      <c r="G43" s="87">
        <v>0.82</v>
      </c>
      <c r="H43" s="103">
        <f t="shared" si="0"/>
        <v>0.621212121212121</v>
      </c>
      <c r="I43" s="162"/>
      <c r="J43" s="39" t="s">
        <v>24</v>
      </c>
      <c r="K43" s="39"/>
      <c r="L43" s="57" t="s">
        <v>21</v>
      </c>
      <c r="M43" s="149"/>
    </row>
    <row r="44" s="17" customFormat="true" ht="28" customHeight="true" spans="1:13">
      <c r="A44" s="39">
        <v>38</v>
      </c>
      <c r="B44" s="162"/>
      <c r="C44" s="39" t="s">
        <v>101</v>
      </c>
      <c r="D44" s="57" t="s">
        <v>18</v>
      </c>
      <c r="E44" s="57"/>
      <c r="F44" s="87">
        <v>30</v>
      </c>
      <c r="G44" s="87">
        <v>23.58</v>
      </c>
      <c r="H44" s="103">
        <f t="shared" si="0"/>
        <v>0.786</v>
      </c>
      <c r="I44" s="162"/>
      <c r="J44" s="39" t="s">
        <v>24</v>
      </c>
      <c r="K44" s="39"/>
      <c r="L44" s="57" t="s">
        <v>21</v>
      </c>
      <c r="M44" s="149"/>
    </row>
    <row r="45" s="17" customFormat="true" ht="28" customHeight="true" spans="1:13">
      <c r="A45" s="39">
        <v>39</v>
      </c>
      <c r="B45" s="162"/>
      <c r="C45" s="39" t="s">
        <v>102</v>
      </c>
      <c r="D45" s="57" t="s">
        <v>18</v>
      </c>
      <c r="E45" s="57"/>
      <c r="F45" s="87">
        <v>5</v>
      </c>
      <c r="G45" s="87">
        <v>3.08</v>
      </c>
      <c r="H45" s="103">
        <f t="shared" si="0"/>
        <v>0.616</v>
      </c>
      <c r="I45" s="162"/>
      <c r="J45" s="39" t="s">
        <v>24</v>
      </c>
      <c r="K45" s="39"/>
      <c r="L45" s="57" t="s">
        <v>21</v>
      </c>
      <c r="M45" s="149"/>
    </row>
    <row r="46" s="17" customFormat="true" ht="79.5" customHeight="true" spans="1:13">
      <c r="A46" s="39">
        <v>40</v>
      </c>
      <c r="B46" s="162"/>
      <c r="C46" s="39" t="s">
        <v>103</v>
      </c>
      <c r="D46" s="57" t="s">
        <v>18</v>
      </c>
      <c r="E46" s="57"/>
      <c r="F46" s="87">
        <v>15</v>
      </c>
      <c r="G46" s="87">
        <v>0.6</v>
      </c>
      <c r="H46" s="103">
        <f t="shared" si="0"/>
        <v>0.04</v>
      </c>
      <c r="I46" s="162"/>
      <c r="J46" s="39" t="s">
        <v>19</v>
      </c>
      <c r="K46" s="39" t="s">
        <v>104</v>
      </c>
      <c r="L46" s="57" t="s">
        <v>21</v>
      </c>
      <c r="M46" s="149" t="s">
        <v>105</v>
      </c>
    </row>
    <row r="47" s="17" customFormat="true" ht="28" customHeight="true" spans="1:13">
      <c r="A47" s="39">
        <v>41</v>
      </c>
      <c r="B47" s="162"/>
      <c r="C47" s="39" t="s">
        <v>106</v>
      </c>
      <c r="D47" s="57" t="s">
        <v>18</v>
      </c>
      <c r="E47" s="57"/>
      <c r="F47" s="87">
        <v>2</v>
      </c>
      <c r="G47" s="87">
        <v>2</v>
      </c>
      <c r="H47" s="103">
        <f t="shared" si="0"/>
        <v>1</v>
      </c>
      <c r="I47" s="162"/>
      <c r="J47" s="39" t="s">
        <v>24</v>
      </c>
      <c r="K47" s="39"/>
      <c r="L47" s="57" t="s">
        <v>21</v>
      </c>
      <c r="M47" s="149"/>
    </row>
    <row r="48" s="17" customFormat="true" ht="28" customHeight="true" spans="1:13">
      <c r="A48" s="39">
        <v>42</v>
      </c>
      <c r="B48" s="162"/>
      <c r="C48" s="39" t="s">
        <v>107</v>
      </c>
      <c r="D48" s="57" t="s">
        <v>18</v>
      </c>
      <c r="E48" s="57"/>
      <c r="F48" s="85">
        <v>12</v>
      </c>
      <c r="G48" s="87">
        <v>9</v>
      </c>
      <c r="H48" s="103">
        <f t="shared" si="0"/>
        <v>0.75</v>
      </c>
      <c r="I48" s="162"/>
      <c r="J48" s="39" t="s">
        <v>24</v>
      </c>
      <c r="K48" s="39"/>
      <c r="L48" s="57" t="s">
        <v>21</v>
      </c>
      <c r="M48" s="149"/>
    </row>
    <row r="49" s="17" customFormat="true" ht="28" customHeight="true" spans="1:13">
      <c r="A49" s="39">
        <v>43</v>
      </c>
      <c r="B49" s="162"/>
      <c r="C49" s="39" t="s">
        <v>108</v>
      </c>
      <c r="D49" s="57" t="s">
        <v>18</v>
      </c>
      <c r="E49" s="57"/>
      <c r="F49" s="85">
        <v>30</v>
      </c>
      <c r="G49" s="87">
        <v>9.53</v>
      </c>
      <c r="H49" s="103">
        <f t="shared" si="0"/>
        <v>0.317666666666667</v>
      </c>
      <c r="I49" s="162"/>
      <c r="J49" s="39" t="s">
        <v>24</v>
      </c>
      <c r="K49" s="39" t="s">
        <v>109</v>
      </c>
      <c r="L49" s="57" t="s">
        <v>21</v>
      </c>
      <c r="M49" s="149" t="s">
        <v>33</v>
      </c>
    </row>
    <row r="50" s="17" customFormat="true" ht="28" customHeight="true" spans="1:13">
      <c r="A50" s="39">
        <v>44</v>
      </c>
      <c r="B50" s="162"/>
      <c r="C50" s="39" t="s">
        <v>110</v>
      </c>
      <c r="D50" s="57"/>
      <c r="E50" s="152" t="s">
        <v>18</v>
      </c>
      <c r="F50" s="85">
        <v>38.75</v>
      </c>
      <c r="G50" s="87">
        <v>38.65</v>
      </c>
      <c r="H50" s="103">
        <f t="shared" si="0"/>
        <v>0.99741935483871</v>
      </c>
      <c r="I50" s="162"/>
      <c r="J50" s="39" t="s">
        <v>24</v>
      </c>
      <c r="K50" s="39"/>
      <c r="L50" s="57" t="s">
        <v>21</v>
      </c>
      <c r="M50" s="149" t="s">
        <v>84</v>
      </c>
    </row>
    <row r="51" s="17" customFormat="true" ht="31.5" customHeight="true" spans="1:13">
      <c r="A51" s="39">
        <v>45</v>
      </c>
      <c r="B51" s="162"/>
      <c r="C51" s="39" t="s">
        <v>111</v>
      </c>
      <c r="D51" s="57"/>
      <c r="E51" s="152" t="s">
        <v>18</v>
      </c>
      <c r="F51" s="85">
        <v>161.42</v>
      </c>
      <c r="G51" s="87">
        <v>81.29</v>
      </c>
      <c r="H51" s="103">
        <f t="shared" si="0"/>
        <v>0.503593111138645</v>
      </c>
      <c r="I51" s="162"/>
      <c r="J51" s="39" t="s">
        <v>24</v>
      </c>
      <c r="K51" s="39" t="s">
        <v>112</v>
      </c>
      <c r="L51" s="57" t="s">
        <v>21</v>
      </c>
      <c r="M51" s="149" t="s">
        <v>33</v>
      </c>
    </row>
    <row r="52" s="17" customFormat="true" ht="47.25" customHeight="true" spans="1:13">
      <c r="A52" s="39">
        <v>46</v>
      </c>
      <c r="B52" s="162"/>
      <c r="C52" s="39" t="s">
        <v>113</v>
      </c>
      <c r="D52" s="57" t="s">
        <v>18</v>
      </c>
      <c r="E52" s="57"/>
      <c r="F52" s="85">
        <v>100</v>
      </c>
      <c r="G52" s="87">
        <v>16</v>
      </c>
      <c r="H52" s="103">
        <f t="shared" si="0"/>
        <v>0.16</v>
      </c>
      <c r="I52" s="162"/>
      <c r="J52" s="39" t="s">
        <v>19</v>
      </c>
      <c r="K52" s="39" t="s">
        <v>114</v>
      </c>
      <c r="L52" s="57" t="s">
        <v>21</v>
      </c>
      <c r="M52" s="149" t="s">
        <v>115</v>
      </c>
    </row>
    <row r="53" s="17" customFormat="true" ht="28" customHeight="true" spans="1:13">
      <c r="A53" s="39">
        <v>47</v>
      </c>
      <c r="B53" s="162"/>
      <c r="C53" s="39" t="s">
        <v>116</v>
      </c>
      <c r="D53" s="57" t="s">
        <v>18</v>
      </c>
      <c r="E53" s="57"/>
      <c r="F53" s="85">
        <v>4</v>
      </c>
      <c r="G53" s="87">
        <v>3.99</v>
      </c>
      <c r="H53" s="103">
        <f t="shared" si="0"/>
        <v>0.9975</v>
      </c>
      <c r="I53" s="162"/>
      <c r="J53" s="39" t="s">
        <v>24</v>
      </c>
      <c r="K53" s="39"/>
      <c r="L53" s="57" t="s">
        <v>21</v>
      </c>
      <c r="M53" s="149"/>
    </row>
    <row r="54" s="17" customFormat="true" ht="30.75" customHeight="true" spans="1:13">
      <c r="A54" s="39">
        <v>48</v>
      </c>
      <c r="B54" s="162"/>
      <c r="C54" s="39" t="s">
        <v>61</v>
      </c>
      <c r="D54" s="57" t="s">
        <v>18</v>
      </c>
      <c r="E54" s="57"/>
      <c r="F54" s="85">
        <v>4</v>
      </c>
      <c r="G54" s="87">
        <v>3.65</v>
      </c>
      <c r="H54" s="103">
        <f t="shared" si="0"/>
        <v>0.9125</v>
      </c>
      <c r="I54" s="162"/>
      <c r="J54" s="39" t="s">
        <v>24</v>
      </c>
      <c r="K54" s="39"/>
      <c r="L54" s="57" t="s">
        <v>21</v>
      </c>
      <c r="M54" s="149"/>
    </row>
    <row r="55" s="17" customFormat="true" ht="30.75" customHeight="true" spans="1:13">
      <c r="A55" s="39">
        <v>49</v>
      </c>
      <c r="B55" s="162"/>
      <c r="C55" s="39" t="s">
        <v>117</v>
      </c>
      <c r="D55" s="57" t="s">
        <v>18</v>
      </c>
      <c r="E55" s="57"/>
      <c r="F55" s="85">
        <v>5.5</v>
      </c>
      <c r="G55" s="87">
        <v>5.5</v>
      </c>
      <c r="H55" s="103">
        <f t="shared" si="0"/>
        <v>1</v>
      </c>
      <c r="I55" s="162"/>
      <c r="J55" s="39" t="s">
        <v>24</v>
      </c>
      <c r="K55" s="39"/>
      <c r="L55" s="57" t="s">
        <v>21</v>
      </c>
      <c r="M55" s="149"/>
    </row>
    <row r="56" s="17" customFormat="true" ht="42.75" spans="1:13">
      <c r="A56" s="39">
        <v>50</v>
      </c>
      <c r="B56" s="57" t="s">
        <v>118</v>
      </c>
      <c r="C56" s="149" t="s">
        <v>119</v>
      </c>
      <c r="D56" s="150" t="s">
        <v>18</v>
      </c>
      <c r="E56" s="57"/>
      <c r="F56" s="150">
        <v>20</v>
      </c>
      <c r="G56" s="150">
        <v>19.835</v>
      </c>
      <c r="H56" s="153">
        <v>0.9918</v>
      </c>
      <c r="I56" s="117">
        <v>0.5437</v>
      </c>
      <c r="J56" s="39" t="s">
        <v>24</v>
      </c>
      <c r="K56" s="149"/>
      <c r="L56" s="57" t="s">
        <v>21</v>
      </c>
      <c r="M56" s="149" t="s">
        <v>120</v>
      </c>
    </row>
    <row r="57" s="17" customFormat="true" ht="52.5" customHeight="true" spans="1:13">
      <c r="A57" s="39">
        <v>51</v>
      </c>
      <c r="B57" s="162"/>
      <c r="C57" s="149" t="s">
        <v>121</v>
      </c>
      <c r="D57" s="150" t="s">
        <v>18</v>
      </c>
      <c r="E57" s="57"/>
      <c r="F57" s="150">
        <v>2</v>
      </c>
      <c r="G57" s="150">
        <v>0.75</v>
      </c>
      <c r="H57" s="153">
        <v>0.375</v>
      </c>
      <c r="I57" s="162"/>
      <c r="J57" s="39" t="s">
        <v>24</v>
      </c>
      <c r="K57" s="169" t="s">
        <v>122</v>
      </c>
      <c r="L57" s="57" t="s">
        <v>21</v>
      </c>
      <c r="M57" s="149" t="s">
        <v>33</v>
      </c>
    </row>
    <row r="58" s="17" customFormat="true" ht="95.25" customHeight="true" spans="1:13">
      <c r="A58" s="39">
        <v>52</v>
      </c>
      <c r="B58" s="162"/>
      <c r="C58" s="149" t="s">
        <v>123</v>
      </c>
      <c r="D58" s="150" t="s">
        <v>18</v>
      </c>
      <c r="E58" s="57"/>
      <c r="F58" s="150">
        <v>20</v>
      </c>
      <c r="G58" s="85">
        <v>6.59</v>
      </c>
      <c r="H58" s="153">
        <v>0.3297</v>
      </c>
      <c r="I58" s="162"/>
      <c r="J58" s="39" t="s">
        <v>19</v>
      </c>
      <c r="K58" s="149" t="s">
        <v>124</v>
      </c>
      <c r="L58" s="57" t="s">
        <v>21</v>
      </c>
      <c r="M58" s="169" t="s">
        <v>125</v>
      </c>
    </row>
    <row r="59" s="17" customFormat="true" ht="28" customHeight="true" spans="1:13">
      <c r="A59" s="39">
        <v>53</v>
      </c>
      <c r="B59" s="162"/>
      <c r="C59" s="149" t="s">
        <v>126</v>
      </c>
      <c r="D59" s="150" t="s">
        <v>18</v>
      </c>
      <c r="E59" s="57"/>
      <c r="F59" s="150">
        <v>5</v>
      </c>
      <c r="G59" s="150">
        <v>1.14</v>
      </c>
      <c r="H59" s="153">
        <v>0.228</v>
      </c>
      <c r="I59" s="162"/>
      <c r="J59" s="57" t="s">
        <v>24</v>
      </c>
      <c r="K59" s="149" t="s">
        <v>127</v>
      </c>
      <c r="L59" s="57" t="s">
        <v>21</v>
      </c>
      <c r="M59" s="149" t="s">
        <v>128</v>
      </c>
    </row>
    <row r="60" s="17" customFormat="true" ht="28" customHeight="true" spans="1:13">
      <c r="A60" s="39">
        <v>54</v>
      </c>
      <c r="B60" s="162"/>
      <c r="C60" s="149" t="s">
        <v>116</v>
      </c>
      <c r="D60" s="150" t="s">
        <v>18</v>
      </c>
      <c r="E60" s="57"/>
      <c r="F60" s="150">
        <v>4</v>
      </c>
      <c r="G60" s="150">
        <v>0.945</v>
      </c>
      <c r="H60" s="153">
        <v>0.2363</v>
      </c>
      <c r="I60" s="162"/>
      <c r="J60" s="39" t="s">
        <v>24</v>
      </c>
      <c r="K60" s="39" t="s">
        <v>129</v>
      </c>
      <c r="L60" s="57" t="s">
        <v>21</v>
      </c>
      <c r="M60" s="149"/>
    </row>
    <row r="61" s="17" customFormat="true" ht="28" customHeight="true" spans="1:13">
      <c r="A61" s="39">
        <v>55</v>
      </c>
      <c r="B61" s="162"/>
      <c r="C61" s="149" t="s">
        <v>130</v>
      </c>
      <c r="D61" s="150" t="s">
        <v>18</v>
      </c>
      <c r="E61" s="57"/>
      <c r="F61" s="150">
        <v>2.64</v>
      </c>
      <c r="G61" s="150">
        <v>1.92</v>
      </c>
      <c r="H61" s="153">
        <v>0.7273</v>
      </c>
      <c r="I61" s="162"/>
      <c r="J61" s="39" t="s">
        <v>24</v>
      </c>
      <c r="K61" s="149"/>
      <c r="L61" s="57" t="s">
        <v>21</v>
      </c>
      <c r="M61" s="149"/>
    </row>
    <row r="62" s="17" customFormat="true" ht="28" customHeight="true" spans="1:13">
      <c r="A62" s="39">
        <v>56</v>
      </c>
      <c r="B62" s="162"/>
      <c r="C62" s="149" t="s">
        <v>131</v>
      </c>
      <c r="D62" s="57"/>
      <c r="E62" s="150" t="s">
        <v>18</v>
      </c>
      <c r="F62" s="150">
        <v>2.2</v>
      </c>
      <c r="G62" s="150">
        <v>0.8786</v>
      </c>
      <c r="H62" s="153">
        <v>0.3994</v>
      </c>
      <c r="I62" s="162"/>
      <c r="J62" s="39" t="s">
        <v>24</v>
      </c>
      <c r="K62" s="149" t="s">
        <v>132</v>
      </c>
      <c r="L62" s="57" t="s">
        <v>21</v>
      </c>
      <c r="M62" s="149"/>
    </row>
    <row r="63" s="17" customFormat="true" ht="28" customHeight="true" spans="1:13">
      <c r="A63" s="39">
        <v>57</v>
      </c>
      <c r="B63" s="162"/>
      <c r="C63" s="149" t="s">
        <v>133</v>
      </c>
      <c r="D63" s="150" t="s">
        <v>18</v>
      </c>
      <c r="E63" s="57"/>
      <c r="F63" s="150">
        <v>20</v>
      </c>
      <c r="G63" s="150">
        <v>19.9</v>
      </c>
      <c r="H63" s="153">
        <v>0.995</v>
      </c>
      <c r="I63" s="162"/>
      <c r="J63" s="39" t="s">
        <v>24</v>
      </c>
      <c r="K63" s="149"/>
      <c r="L63" s="57" t="s">
        <v>21</v>
      </c>
      <c r="M63" s="149"/>
    </row>
    <row r="64" s="17" customFormat="true" ht="50.25" customHeight="true" spans="1:13">
      <c r="A64" s="39">
        <v>58</v>
      </c>
      <c r="B64" s="162"/>
      <c r="C64" s="149" t="s">
        <v>134</v>
      </c>
      <c r="D64" s="150" t="s">
        <v>18</v>
      </c>
      <c r="E64" s="57"/>
      <c r="F64" s="150">
        <v>5</v>
      </c>
      <c r="G64" s="150">
        <v>2.11</v>
      </c>
      <c r="H64" s="153">
        <v>0.4226</v>
      </c>
      <c r="I64" s="162"/>
      <c r="J64" s="39" t="s">
        <v>19</v>
      </c>
      <c r="K64" s="169" t="s">
        <v>135</v>
      </c>
      <c r="L64" s="57" t="s">
        <v>21</v>
      </c>
      <c r="M64" s="169" t="s">
        <v>136</v>
      </c>
    </row>
    <row r="65" s="17" customFormat="true" ht="28" customHeight="true" spans="1:13">
      <c r="A65" s="39">
        <v>59</v>
      </c>
      <c r="B65" s="162"/>
      <c r="C65" s="149" t="s">
        <v>137</v>
      </c>
      <c r="D65" s="150" t="s">
        <v>18</v>
      </c>
      <c r="E65" s="57"/>
      <c r="F65" s="150">
        <v>10</v>
      </c>
      <c r="G65" s="150">
        <v>2.81</v>
      </c>
      <c r="H65" s="153">
        <v>0.2812</v>
      </c>
      <c r="I65" s="162"/>
      <c r="J65" s="39" t="s">
        <v>24</v>
      </c>
      <c r="K65" s="169" t="s">
        <v>138</v>
      </c>
      <c r="L65" s="57" t="s">
        <v>21</v>
      </c>
      <c r="M65" s="149" t="s">
        <v>33</v>
      </c>
    </row>
    <row r="66" s="17" customFormat="true" ht="28" customHeight="true" spans="1:13">
      <c r="A66" s="39">
        <v>60</v>
      </c>
      <c r="B66" s="162"/>
      <c r="C66" s="149" t="s">
        <v>139</v>
      </c>
      <c r="D66" s="150" t="s">
        <v>18</v>
      </c>
      <c r="E66" s="57"/>
      <c r="F66" s="150">
        <v>5</v>
      </c>
      <c r="G66" s="150">
        <v>3.656</v>
      </c>
      <c r="H66" s="153">
        <v>0.7312</v>
      </c>
      <c r="I66" s="162"/>
      <c r="J66" s="39" t="s">
        <v>24</v>
      </c>
      <c r="K66" s="149"/>
      <c r="L66" s="57" t="s">
        <v>21</v>
      </c>
      <c r="M66" s="149"/>
    </row>
    <row r="67" s="17" customFormat="true" ht="28" customHeight="true" spans="1:13">
      <c r="A67" s="39">
        <v>61</v>
      </c>
      <c r="B67" s="162"/>
      <c r="C67" s="149" t="s">
        <v>140</v>
      </c>
      <c r="D67" s="150" t="s">
        <v>18</v>
      </c>
      <c r="E67" s="57"/>
      <c r="F67" s="150">
        <v>44.6</v>
      </c>
      <c r="G67" s="150">
        <v>20.82</v>
      </c>
      <c r="H67" s="153">
        <v>0.4667</v>
      </c>
      <c r="I67" s="162"/>
      <c r="J67" s="39" t="s">
        <v>24</v>
      </c>
      <c r="K67" s="169" t="s">
        <v>141</v>
      </c>
      <c r="L67" s="57" t="s">
        <v>21</v>
      </c>
      <c r="M67" s="149"/>
    </row>
    <row r="68" s="17" customFormat="true" ht="28" customHeight="true" spans="1:13">
      <c r="A68" s="39">
        <v>62</v>
      </c>
      <c r="B68" s="162"/>
      <c r="C68" s="149" t="s">
        <v>142</v>
      </c>
      <c r="D68" s="150" t="s">
        <v>18</v>
      </c>
      <c r="E68" s="57"/>
      <c r="F68" s="150">
        <v>35</v>
      </c>
      <c r="G68" s="150">
        <v>13.94</v>
      </c>
      <c r="H68" s="153">
        <v>0.3983</v>
      </c>
      <c r="I68" s="162"/>
      <c r="J68" s="39" t="s">
        <v>19</v>
      </c>
      <c r="K68" s="149" t="s">
        <v>143</v>
      </c>
      <c r="L68" s="57" t="s">
        <v>21</v>
      </c>
      <c r="M68" s="149"/>
    </row>
    <row r="69" s="17" customFormat="true" ht="28" customHeight="true" spans="1:13">
      <c r="A69" s="39">
        <v>63</v>
      </c>
      <c r="B69" s="162"/>
      <c r="C69" s="149" t="s">
        <v>144</v>
      </c>
      <c r="D69" s="57"/>
      <c r="E69" s="150" t="s">
        <v>18</v>
      </c>
      <c r="F69" s="150">
        <v>100</v>
      </c>
      <c r="G69" s="150">
        <v>66.58</v>
      </c>
      <c r="H69" s="153">
        <v>0.6658</v>
      </c>
      <c r="I69" s="162"/>
      <c r="J69" s="39" t="s">
        <v>24</v>
      </c>
      <c r="K69" s="149"/>
      <c r="L69" s="57" t="s">
        <v>21</v>
      </c>
      <c r="M69" s="149"/>
    </row>
    <row r="70" s="17" customFormat="true" ht="28" customHeight="true" spans="1:13">
      <c r="A70" s="39">
        <v>64</v>
      </c>
      <c r="B70" s="162"/>
      <c r="C70" s="149" t="s">
        <v>145</v>
      </c>
      <c r="D70" s="150" t="s">
        <v>18</v>
      </c>
      <c r="E70" s="57"/>
      <c r="F70" s="150">
        <v>7</v>
      </c>
      <c r="G70" s="150">
        <v>3.73</v>
      </c>
      <c r="H70" s="153">
        <v>0.5331</v>
      </c>
      <c r="I70" s="162"/>
      <c r="J70" s="39" t="s">
        <v>24</v>
      </c>
      <c r="K70" s="149" t="s">
        <v>146</v>
      </c>
      <c r="L70" s="57" t="s">
        <v>21</v>
      </c>
      <c r="M70" s="39"/>
    </row>
    <row r="71" s="17" customFormat="true" ht="28" customHeight="true" spans="1:13">
      <c r="A71" s="39">
        <v>65</v>
      </c>
      <c r="B71" s="162"/>
      <c r="C71" s="149" t="s">
        <v>147</v>
      </c>
      <c r="D71" s="150" t="s">
        <v>18</v>
      </c>
      <c r="E71" s="57"/>
      <c r="F71" s="150">
        <v>24.45</v>
      </c>
      <c r="G71" s="150">
        <v>19.84</v>
      </c>
      <c r="H71" s="153">
        <v>0.8112</v>
      </c>
      <c r="I71" s="162"/>
      <c r="J71" s="39" t="s">
        <v>24</v>
      </c>
      <c r="K71" s="149"/>
      <c r="L71" s="57" t="s">
        <v>21</v>
      </c>
      <c r="M71" s="149" t="s">
        <v>148</v>
      </c>
    </row>
    <row r="72" s="17" customFormat="true" ht="28" customHeight="true" spans="1:13">
      <c r="A72" s="39">
        <v>66</v>
      </c>
      <c r="B72" s="162"/>
      <c r="C72" s="149" t="s">
        <v>149</v>
      </c>
      <c r="D72" s="150" t="s">
        <v>18</v>
      </c>
      <c r="E72" s="57"/>
      <c r="F72" s="150">
        <v>2.5</v>
      </c>
      <c r="G72" s="150">
        <v>0.75</v>
      </c>
      <c r="H72" s="153">
        <v>0.2994</v>
      </c>
      <c r="I72" s="162"/>
      <c r="J72" s="39" t="s">
        <v>24</v>
      </c>
      <c r="K72" s="169" t="s">
        <v>150</v>
      </c>
      <c r="L72" s="57" t="s">
        <v>21</v>
      </c>
      <c r="M72" s="169" t="s">
        <v>151</v>
      </c>
    </row>
    <row r="73" s="17" customFormat="true" ht="28" customHeight="true" spans="1:13">
      <c r="A73" s="39">
        <v>67</v>
      </c>
      <c r="B73" s="162"/>
      <c r="C73" s="149" t="s">
        <v>152</v>
      </c>
      <c r="D73" s="150" t="s">
        <v>18</v>
      </c>
      <c r="E73" s="57"/>
      <c r="F73" s="150">
        <v>4</v>
      </c>
      <c r="G73" s="150">
        <v>2</v>
      </c>
      <c r="H73" s="153">
        <v>0.5</v>
      </c>
      <c r="I73" s="162"/>
      <c r="J73" s="39" t="s">
        <v>24</v>
      </c>
      <c r="K73" s="169" t="s">
        <v>153</v>
      </c>
      <c r="L73" s="57" t="s">
        <v>21</v>
      </c>
      <c r="M73" s="149"/>
    </row>
    <row r="74" s="17" customFormat="true" ht="28" customHeight="true" spans="1:13">
      <c r="A74" s="39">
        <v>68</v>
      </c>
      <c r="B74" s="162" t="s">
        <v>154</v>
      </c>
      <c r="C74" s="149" t="s">
        <v>155</v>
      </c>
      <c r="D74" s="57" t="s">
        <v>18</v>
      </c>
      <c r="E74" s="195"/>
      <c r="F74" s="85">
        <v>315</v>
      </c>
      <c r="G74" s="157">
        <v>196.14</v>
      </c>
      <c r="H74" s="153">
        <v>0.62</v>
      </c>
      <c r="I74" s="174">
        <v>0.4488</v>
      </c>
      <c r="J74" s="39" t="s">
        <v>24</v>
      </c>
      <c r="K74" s="149"/>
      <c r="L74" s="57" t="s">
        <v>21</v>
      </c>
      <c r="M74" s="149"/>
    </row>
    <row r="75" s="17" customFormat="true" ht="46.5" customHeight="true" spans="1:13">
      <c r="A75" s="39">
        <v>69</v>
      </c>
      <c r="B75" s="162"/>
      <c r="C75" s="149" t="s">
        <v>156</v>
      </c>
      <c r="D75" s="57" t="s">
        <v>18</v>
      </c>
      <c r="E75" s="195"/>
      <c r="F75" s="85">
        <v>3.2</v>
      </c>
      <c r="G75" s="157">
        <v>0.15</v>
      </c>
      <c r="H75" s="153">
        <v>0.05</v>
      </c>
      <c r="I75" s="162"/>
      <c r="J75" s="57" t="s">
        <v>19</v>
      </c>
      <c r="K75" s="149" t="s">
        <v>157</v>
      </c>
      <c r="L75" s="57" t="s">
        <v>21</v>
      </c>
      <c r="M75" s="194" t="s">
        <v>158</v>
      </c>
    </row>
    <row r="76" s="17" customFormat="true" ht="28" customHeight="true" spans="1:13">
      <c r="A76" s="39">
        <v>70</v>
      </c>
      <c r="B76" s="162"/>
      <c r="C76" s="149" t="s">
        <v>159</v>
      </c>
      <c r="D76" s="57" t="s">
        <v>18</v>
      </c>
      <c r="E76" s="195"/>
      <c r="F76" s="156">
        <v>21.25</v>
      </c>
      <c r="G76" s="156">
        <v>15.16</v>
      </c>
      <c r="H76" s="153">
        <v>0.71</v>
      </c>
      <c r="I76" s="162"/>
      <c r="J76" s="39" t="s">
        <v>24</v>
      </c>
      <c r="K76" s="149"/>
      <c r="L76" s="57" t="s">
        <v>21</v>
      </c>
      <c r="M76" s="149"/>
    </row>
    <row r="77" s="17" customFormat="true" ht="28" customHeight="true" spans="1:13">
      <c r="A77" s="39">
        <v>71</v>
      </c>
      <c r="B77" s="162"/>
      <c r="C77" s="149" t="s">
        <v>160</v>
      </c>
      <c r="D77" s="57" t="s">
        <v>18</v>
      </c>
      <c r="E77" s="195"/>
      <c r="F77" s="85">
        <v>3.31</v>
      </c>
      <c r="G77" s="156">
        <v>2.05</v>
      </c>
      <c r="H77" s="153">
        <v>0.62</v>
      </c>
      <c r="I77" s="162"/>
      <c r="J77" s="39" t="s">
        <v>24</v>
      </c>
      <c r="K77" s="149"/>
      <c r="L77" s="57" t="s">
        <v>21</v>
      </c>
      <c r="M77" s="149"/>
    </row>
    <row r="78" s="17" customFormat="true" ht="28" customHeight="true" spans="1:13">
      <c r="A78" s="39">
        <v>72</v>
      </c>
      <c r="B78" s="162"/>
      <c r="C78" s="149" t="s">
        <v>161</v>
      </c>
      <c r="D78" s="57" t="s">
        <v>18</v>
      </c>
      <c r="E78" s="195"/>
      <c r="F78" s="213">
        <v>4.27</v>
      </c>
      <c r="G78" s="213">
        <v>4.27</v>
      </c>
      <c r="H78" s="153">
        <v>1</v>
      </c>
      <c r="I78" s="162"/>
      <c r="J78" s="39" t="s">
        <v>24</v>
      </c>
      <c r="K78" s="149"/>
      <c r="L78" s="57" t="s">
        <v>21</v>
      </c>
      <c r="M78" s="149"/>
    </row>
    <row r="79" s="17" customFormat="true" ht="28" customHeight="true" spans="1:13">
      <c r="A79" s="39">
        <v>73</v>
      </c>
      <c r="B79" s="162"/>
      <c r="C79" s="149" t="s">
        <v>162</v>
      </c>
      <c r="D79" s="57" t="s">
        <v>18</v>
      </c>
      <c r="E79" s="195"/>
      <c r="F79" s="85">
        <v>0.86</v>
      </c>
      <c r="G79" s="157">
        <v>0.82</v>
      </c>
      <c r="H79" s="153">
        <v>0.95</v>
      </c>
      <c r="I79" s="162"/>
      <c r="J79" s="39" t="s">
        <v>24</v>
      </c>
      <c r="K79" s="149"/>
      <c r="L79" s="57" t="s">
        <v>21</v>
      </c>
      <c r="M79" s="149"/>
    </row>
    <row r="80" s="17" customFormat="true" ht="28" customHeight="true" spans="1:13">
      <c r="A80" s="39">
        <v>74</v>
      </c>
      <c r="B80" s="162"/>
      <c r="C80" s="149" t="s">
        <v>163</v>
      </c>
      <c r="D80" s="57" t="s">
        <v>18</v>
      </c>
      <c r="E80" s="195"/>
      <c r="F80" s="213">
        <v>12</v>
      </c>
      <c r="G80" s="213">
        <v>4.6</v>
      </c>
      <c r="H80" s="153">
        <v>0.38</v>
      </c>
      <c r="I80" s="162"/>
      <c r="J80" s="39" t="s">
        <v>24</v>
      </c>
      <c r="K80" s="149" t="s">
        <v>164</v>
      </c>
      <c r="L80" s="57" t="s">
        <v>21</v>
      </c>
      <c r="M80" s="149" t="s">
        <v>165</v>
      </c>
    </row>
    <row r="81" s="17" customFormat="true" ht="28" customHeight="true" spans="1:13">
      <c r="A81" s="39">
        <v>75</v>
      </c>
      <c r="B81" s="162"/>
      <c r="C81" s="149" t="s">
        <v>166</v>
      </c>
      <c r="D81" s="57" t="s">
        <v>18</v>
      </c>
      <c r="E81" s="195"/>
      <c r="F81" s="85">
        <v>182.5</v>
      </c>
      <c r="G81" s="157">
        <v>106</v>
      </c>
      <c r="H81" s="153">
        <v>0.58</v>
      </c>
      <c r="I81" s="162"/>
      <c r="J81" s="39" t="s">
        <v>24</v>
      </c>
      <c r="K81" s="149" t="s">
        <v>167</v>
      </c>
      <c r="L81" s="57" t="s">
        <v>21</v>
      </c>
      <c r="M81" s="149"/>
    </row>
    <row r="82" s="17" customFormat="true" ht="28" customHeight="true" spans="1:13">
      <c r="A82" s="39">
        <v>76</v>
      </c>
      <c r="B82" s="162"/>
      <c r="C82" s="149" t="s">
        <v>168</v>
      </c>
      <c r="D82" s="57" t="s">
        <v>18</v>
      </c>
      <c r="E82" s="195"/>
      <c r="F82" s="85">
        <v>86.58</v>
      </c>
      <c r="G82" s="157">
        <v>0</v>
      </c>
      <c r="H82" s="153">
        <v>0</v>
      </c>
      <c r="I82" s="162"/>
      <c r="J82" s="57" t="s">
        <v>19</v>
      </c>
      <c r="K82" s="149" t="s">
        <v>169</v>
      </c>
      <c r="L82" s="57" t="s">
        <v>21</v>
      </c>
      <c r="M82" s="194" t="s">
        <v>170</v>
      </c>
    </row>
    <row r="83" s="17" customFormat="true" ht="28" customHeight="true" spans="1:13">
      <c r="A83" s="39">
        <v>77</v>
      </c>
      <c r="B83" s="162"/>
      <c r="C83" s="149" t="s">
        <v>171</v>
      </c>
      <c r="D83" s="57" t="s">
        <v>18</v>
      </c>
      <c r="E83" s="195"/>
      <c r="F83" s="85">
        <v>3.9</v>
      </c>
      <c r="G83" s="157">
        <v>3.26</v>
      </c>
      <c r="H83" s="153">
        <v>0.84</v>
      </c>
      <c r="I83" s="162"/>
      <c r="J83" s="57" t="s">
        <v>24</v>
      </c>
      <c r="K83" s="149"/>
      <c r="L83" s="57" t="s">
        <v>21</v>
      </c>
      <c r="M83" s="149"/>
    </row>
    <row r="84" s="17" customFormat="true" ht="36.75" customHeight="true" spans="1:13">
      <c r="A84" s="39">
        <v>78</v>
      </c>
      <c r="B84" s="162"/>
      <c r="C84" s="149" t="s">
        <v>172</v>
      </c>
      <c r="D84" s="57" t="s">
        <v>18</v>
      </c>
      <c r="E84" s="195"/>
      <c r="F84" s="85">
        <v>1.3</v>
      </c>
      <c r="G84" s="157">
        <v>0.55</v>
      </c>
      <c r="H84" s="153">
        <v>0.42</v>
      </c>
      <c r="I84" s="162"/>
      <c r="J84" s="39" t="s">
        <v>24</v>
      </c>
      <c r="K84" s="149" t="s">
        <v>173</v>
      </c>
      <c r="L84" s="57" t="s">
        <v>21</v>
      </c>
      <c r="M84" s="149"/>
    </row>
    <row r="85" s="17" customFormat="true" ht="32.25" customHeight="true" spans="1:13">
      <c r="A85" s="39">
        <v>79</v>
      </c>
      <c r="B85" s="162"/>
      <c r="C85" s="149" t="s">
        <v>174</v>
      </c>
      <c r="D85" s="57" t="s">
        <v>18</v>
      </c>
      <c r="E85" s="195"/>
      <c r="F85" s="85">
        <v>208.53</v>
      </c>
      <c r="G85" s="157">
        <v>122.64</v>
      </c>
      <c r="H85" s="153">
        <v>0.59</v>
      </c>
      <c r="I85" s="162"/>
      <c r="J85" s="39" t="s">
        <v>19</v>
      </c>
      <c r="K85" s="149" t="s">
        <v>175</v>
      </c>
      <c r="L85" s="57" t="s">
        <v>21</v>
      </c>
      <c r="M85" s="194" t="s">
        <v>176</v>
      </c>
    </row>
    <row r="86" s="17" customFormat="true" ht="38.25" customHeight="true" spans="1:13">
      <c r="A86" s="39">
        <v>80</v>
      </c>
      <c r="B86" s="162"/>
      <c r="C86" s="149" t="s">
        <v>177</v>
      </c>
      <c r="D86" s="57" t="s">
        <v>18</v>
      </c>
      <c r="E86" s="195"/>
      <c r="F86" s="85">
        <v>26.86</v>
      </c>
      <c r="G86" s="157">
        <v>0</v>
      </c>
      <c r="H86" s="153">
        <v>0</v>
      </c>
      <c r="I86" s="162"/>
      <c r="J86" s="39" t="s">
        <v>19</v>
      </c>
      <c r="K86" s="149" t="s">
        <v>178</v>
      </c>
      <c r="L86" s="57" t="s">
        <v>21</v>
      </c>
      <c r="M86" s="194" t="s">
        <v>170</v>
      </c>
    </row>
    <row r="87" s="17" customFormat="true" ht="28" customHeight="true" spans="1:13">
      <c r="A87" s="39">
        <v>81</v>
      </c>
      <c r="B87" s="162"/>
      <c r="C87" s="149" t="s">
        <v>179</v>
      </c>
      <c r="D87" s="57" t="s">
        <v>18</v>
      </c>
      <c r="E87" s="195"/>
      <c r="F87" s="85">
        <v>5.96</v>
      </c>
      <c r="G87" s="157">
        <v>0</v>
      </c>
      <c r="H87" s="153">
        <v>0</v>
      </c>
      <c r="I87" s="162"/>
      <c r="J87" s="39" t="s">
        <v>24</v>
      </c>
      <c r="K87" s="149" t="s">
        <v>180</v>
      </c>
      <c r="L87" s="57" t="s">
        <v>21</v>
      </c>
      <c r="M87" s="149"/>
    </row>
    <row r="88" s="17" customFormat="true" ht="28" customHeight="true" spans="1:13">
      <c r="A88" s="39">
        <v>82</v>
      </c>
      <c r="B88" s="162"/>
      <c r="C88" s="149" t="s">
        <v>181</v>
      </c>
      <c r="D88" s="57" t="s">
        <v>18</v>
      </c>
      <c r="E88" s="195"/>
      <c r="F88" s="85">
        <v>22.88</v>
      </c>
      <c r="G88" s="157">
        <v>11.79</v>
      </c>
      <c r="H88" s="153">
        <v>0.52</v>
      </c>
      <c r="I88" s="162"/>
      <c r="J88" s="39" t="s">
        <v>24</v>
      </c>
      <c r="K88" s="149" t="s">
        <v>182</v>
      </c>
      <c r="L88" s="57" t="s">
        <v>21</v>
      </c>
      <c r="M88" s="194" t="s">
        <v>183</v>
      </c>
    </row>
    <row r="89" s="17" customFormat="true" ht="28" customHeight="true" spans="1:13">
      <c r="A89" s="39">
        <v>83</v>
      </c>
      <c r="B89" s="162"/>
      <c r="C89" s="149" t="s">
        <v>184</v>
      </c>
      <c r="D89" s="57" t="s">
        <v>18</v>
      </c>
      <c r="E89" s="195"/>
      <c r="F89" s="85">
        <v>385.56</v>
      </c>
      <c r="G89" s="157">
        <v>0</v>
      </c>
      <c r="H89" s="153">
        <v>0</v>
      </c>
      <c r="I89" s="162"/>
      <c r="J89" s="39" t="s">
        <v>24</v>
      </c>
      <c r="K89" s="149" t="s">
        <v>185</v>
      </c>
      <c r="L89" s="57" t="s">
        <v>21</v>
      </c>
      <c r="M89" s="149"/>
    </row>
    <row r="90" s="17" customFormat="true" ht="28" customHeight="true" spans="1:13">
      <c r="A90" s="39">
        <v>84</v>
      </c>
      <c r="B90" s="162"/>
      <c r="C90" s="149" t="s">
        <v>186</v>
      </c>
      <c r="D90" s="57" t="s">
        <v>18</v>
      </c>
      <c r="E90" s="195"/>
      <c r="F90" s="85">
        <v>32</v>
      </c>
      <c r="G90" s="157">
        <v>10.79</v>
      </c>
      <c r="H90" s="153">
        <v>0.34</v>
      </c>
      <c r="I90" s="162"/>
      <c r="J90" s="39" t="s">
        <v>24</v>
      </c>
      <c r="K90" s="149" t="s">
        <v>187</v>
      </c>
      <c r="L90" s="57" t="s">
        <v>21</v>
      </c>
      <c r="M90" s="149"/>
    </row>
    <row r="91" s="17" customFormat="true" ht="28" customHeight="true" spans="1:13">
      <c r="A91" s="39">
        <v>85</v>
      </c>
      <c r="B91" s="162"/>
      <c r="C91" s="149" t="s">
        <v>188</v>
      </c>
      <c r="D91" s="57" t="s">
        <v>18</v>
      </c>
      <c r="E91" s="195"/>
      <c r="F91" s="85">
        <v>13.93</v>
      </c>
      <c r="G91" s="157">
        <v>6.53</v>
      </c>
      <c r="H91" s="153">
        <v>0.47</v>
      </c>
      <c r="I91" s="162"/>
      <c r="J91" s="39" t="s">
        <v>24</v>
      </c>
      <c r="K91" s="149" t="s">
        <v>189</v>
      </c>
      <c r="L91" s="57" t="s">
        <v>21</v>
      </c>
      <c r="M91" s="149"/>
    </row>
    <row r="92" s="17" customFormat="true" ht="28" customHeight="true" spans="1:13">
      <c r="A92" s="39">
        <v>86</v>
      </c>
      <c r="B92" s="162"/>
      <c r="C92" s="149" t="s">
        <v>190</v>
      </c>
      <c r="D92" s="57" t="s">
        <v>18</v>
      </c>
      <c r="E92" s="195"/>
      <c r="F92" s="85">
        <v>22.27</v>
      </c>
      <c r="G92" s="157">
        <v>14.42</v>
      </c>
      <c r="H92" s="153">
        <v>0.65</v>
      </c>
      <c r="I92" s="162"/>
      <c r="J92" s="39" t="s">
        <v>24</v>
      </c>
      <c r="K92" s="149"/>
      <c r="L92" s="57" t="s">
        <v>21</v>
      </c>
      <c r="M92" s="149"/>
    </row>
    <row r="93" s="17" customFormat="true" ht="28" customHeight="true" spans="1:13">
      <c r="A93" s="39">
        <v>87</v>
      </c>
      <c r="B93" s="162"/>
      <c r="C93" s="149" t="s">
        <v>116</v>
      </c>
      <c r="D93" s="57" t="s">
        <v>18</v>
      </c>
      <c r="E93" s="195"/>
      <c r="F93" s="85">
        <v>1.28</v>
      </c>
      <c r="G93" s="157">
        <v>0</v>
      </c>
      <c r="H93" s="153">
        <v>0</v>
      </c>
      <c r="I93" s="162"/>
      <c r="J93" s="39" t="s">
        <v>24</v>
      </c>
      <c r="K93" s="149" t="s">
        <v>191</v>
      </c>
      <c r="L93" s="57" t="s">
        <v>21</v>
      </c>
      <c r="M93" s="214" t="s">
        <v>165</v>
      </c>
    </row>
    <row r="94" s="17" customFormat="true" ht="28" customHeight="true" spans="1:13">
      <c r="A94" s="39">
        <v>88</v>
      </c>
      <c r="B94" s="162"/>
      <c r="C94" s="149" t="s">
        <v>100</v>
      </c>
      <c r="D94" s="57" t="s">
        <v>18</v>
      </c>
      <c r="E94" s="195"/>
      <c r="F94" s="85">
        <v>1.32</v>
      </c>
      <c r="G94" s="157">
        <v>0.71</v>
      </c>
      <c r="H94" s="153">
        <v>0.54</v>
      </c>
      <c r="I94" s="162"/>
      <c r="J94" s="39" t="s">
        <v>24</v>
      </c>
      <c r="K94" s="149" t="s">
        <v>192</v>
      </c>
      <c r="L94" s="57" t="s">
        <v>21</v>
      </c>
      <c r="M94" s="214"/>
    </row>
    <row r="95" s="17" customFormat="true" ht="42.75" customHeight="true" spans="1:13">
      <c r="A95" s="39">
        <v>89</v>
      </c>
      <c r="B95" s="162"/>
      <c r="C95" s="149" t="s">
        <v>193</v>
      </c>
      <c r="D95" s="57" t="s">
        <v>18</v>
      </c>
      <c r="E95" s="195"/>
      <c r="F95" s="85">
        <v>18.56</v>
      </c>
      <c r="G95" s="157">
        <v>0</v>
      </c>
      <c r="H95" s="153">
        <v>0</v>
      </c>
      <c r="I95" s="162"/>
      <c r="J95" s="39" t="s">
        <v>19</v>
      </c>
      <c r="K95" s="149" t="s">
        <v>194</v>
      </c>
      <c r="L95" s="57" t="s">
        <v>21</v>
      </c>
      <c r="M95" s="194" t="s">
        <v>195</v>
      </c>
    </row>
    <row r="96" s="17" customFormat="true" ht="28" customHeight="true" spans="1:13">
      <c r="A96" s="39">
        <v>90</v>
      </c>
      <c r="B96" s="162"/>
      <c r="C96" s="149" t="s">
        <v>196</v>
      </c>
      <c r="D96" s="57" t="s">
        <v>18</v>
      </c>
      <c r="E96" s="195"/>
      <c r="F96" s="85">
        <v>5</v>
      </c>
      <c r="G96" s="157">
        <v>0</v>
      </c>
      <c r="H96" s="153">
        <v>0</v>
      </c>
      <c r="I96" s="162"/>
      <c r="J96" s="39" t="s">
        <v>24</v>
      </c>
      <c r="K96" s="149" t="s">
        <v>197</v>
      </c>
      <c r="L96" s="57" t="s">
        <v>21</v>
      </c>
      <c r="M96" s="194"/>
    </row>
    <row r="97" s="17" customFormat="true" ht="28" customHeight="true" spans="1:13">
      <c r="A97" s="39">
        <v>91</v>
      </c>
      <c r="B97" s="162"/>
      <c r="C97" s="149" t="s">
        <v>198</v>
      </c>
      <c r="D97" s="57" t="s">
        <v>18</v>
      </c>
      <c r="E97" s="195"/>
      <c r="F97" s="161">
        <v>12</v>
      </c>
      <c r="G97" s="161">
        <v>9.63</v>
      </c>
      <c r="H97" s="153">
        <v>0.8</v>
      </c>
      <c r="I97" s="162"/>
      <c r="J97" s="39" t="s">
        <v>24</v>
      </c>
      <c r="K97" s="149"/>
      <c r="L97" s="57" t="s">
        <v>21</v>
      </c>
      <c r="M97" s="149"/>
    </row>
    <row r="98" s="17" customFormat="true" ht="28" customHeight="true" spans="1:13">
      <c r="A98" s="39">
        <v>92</v>
      </c>
      <c r="B98" s="162"/>
      <c r="C98" s="149" t="s">
        <v>61</v>
      </c>
      <c r="D98" s="57" t="s">
        <v>18</v>
      </c>
      <c r="E98" s="195"/>
      <c r="F98" s="161">
        <v>2</v>
      </c>
      <c r="G98" s="161">
        <v>2</v>
      </c>
      <c r="H98" s="153">
        <v>1</v>
      </c>
      <c r="I98" s="162"/>
      <c r="J98" s="39" t="s">
        <v>24</v>
      </c>
      <c r="K98" s="149"/>
      <c r="L98" s="57" t="s">
        <v>21</v>
      </c>
      <c r="M98" s="149"/>
    </row>
    <row r="99" s="17" customFormat="true" ht="28" customHeight="true" spans="1:13">
      <c r="A99" s="39">
        <v>93</v>
      </c>
      <c r="B99" s="57" t="s">
        <v>199</v>
      </c>
      <c r="C99" s="149" t="s">
        <v>200</v>
      </c>
      <c r="D99" s="57" t="s">
        <v>18</v>
      </c>
      <c r="E99" s="57"/>
      <c r="F99" s="87">
        <v>5.66</v>
      </c>
      <c r="G99" s="87">
        <v>0.6</v>
      </c>
      <c r="H99" s="153">
        <v>0.106</v>
      </c>
      <c r="I99" s="174">
        <v>0.5434</v>
      </c>
      <c r="J99" s="39" t="s">
        <v>24</v>
      </c>
      <c r="K99" s="149" t="s">
        <v>201</v>
      </c>
      <c r="L99" s="57" t="s">
        <v>21</v>
      </c>
      <c r="M99" s="149" t="s">
        <v>202</v>
      </c>
    </row>
    <row r="100" s="17" customFormat="true" ht="28" customHeight="true" spans="1:13">
      <c r="A100" s="39">
        <v>94</v>
      </c>
      <c r="B100" s="162"/>
      <c r="C100" s="149" t="s">
        <v>203</v>
      </c>
      <c r="D100" s="57" t="s">
        <v>18</v>
      </c>
      <c r="E100" s="57"/>
      <c r="F100" s="87">
        <v>252.79</v>
      </c>
      <c r="G100" s="87">
        <v>91.55</v>
      </c>
      <c r="H100" s="153">
        <v>0.3622</v>
      </c>
      <c r="I100" s="162"/>
      <c r="J100" s="39" t="s">
        <v>24</v>
      </c>
      <c r="K100" s="39" t="s">
        <v>204</v>
      </c>
      <c r="L100" s="57" t="s">
        <v>21</v>
      </c>
      <c r="M100" s="149" t="s">
        <v>205</v>
      </c>
    </row>
    <row r="101" s="17" customFormat="true" ht="28" customHeight="true" spans="1:13">
      <c r="A101" s="39">
        <v>95</v>
      </c>
      <c r="B101" s="162"/>
      <c r="C101" s="149" t="s">
        <v>206</v>
      </c>
      <c r="D101" s="57"/>
      <c r="E101" s="57" t="s">
        <v>18</v>
      </c>
      <c r="F101" s="87">
        <v>218</v>
      </c>
      <c r="G101" s="87">
        <v>36.29</v>
      </c>
      <c r="H101" s="153">
        <v>0.1665</v>
      </c>
      <c r="I101" s="162"/>
      <c r="J101" s="57" t="s">
        <v>19</v>
      </c>
      <c r="K101" s="149" t="s">
        <v>207</v>
      </c>
      <c r="L101" s="57" t="s">
        <v>21</v>
      </c>
      <c r="M101" s="149" t="s">
        <v>208</v>
      </c>
    </row>
    <row r="102" s="17" customFormat="true" ht="28" customHeight="true" spans="1:13">
      <c r="A102" s="39">
        <v>96</v>
      </c>
      <c r="B102" s="162"/>
      <c r="C102" s="149" t="s">
        <v>209</v>
      </c>
      <c r="D102" s="57" t="s">
        <v>18</v>
      </c>
      <c r="E102" s="57"/>
      <c r="F102" s="87">
        <v>400</v>
      </c>
      <c r="G102" s="87">
        <v>77.13</v>
      </c>
      <c r="H102" s="153">
        <v>0.1928</v>
      </c>
      <c r="I102" s="162"/>
      <c r="J102" s="57" t="s">
        <v>19</v>
      </c>
      <c r="K102" s="39" t="s">
        <v>210</v>
      </c>
      <c r="L102" s="57" t="s">
        <v>21</v>
      </c>
      <c r="M102" s="149" t="s">
        <v>211</v>
      </c>
    </row>
    <row r="103" s="17" customFormat="true" ht="28" customHeight="true" spans="1:13">
      <c r="A103" s="39">
        <v>97</v>
      </c>
      <c r="B103" s="162"/>
      <c r="C103" s="149" t="s">
        <v>212</v>
      </c>
      <c r="D103" s="57" t="s">
        <v>18</v>
      </c>
      <c r="E103" s="57"/>
      <c r="F103" s="87">
        <v>3229.29</v>
      </c>
      <c r="G103" s="87">
        <v>2090.66</v>
      </c>
      <c r="H103" s="153">
        <v>0.6474</v>
      </c>
      <c r="I103" s="162"/>
      <c r="J103" s="57" t="s">
        <v>24</v>
      </c>
      <c r="K103" s="39"/>
      <c r="L103" s="57" t="s">
        <v>21</v>
      </c>
      <c r="M103" s="162"/>
    </row>
    <row r="104" s="17" customFormat="true" ht="28" customHeight="true" spans="1:13">
      <c r="A104" s="39">
        <v>98</v>
      </c>
      <c r="B104" s="162"/>
      <c r="C104" s="149" t="s">
        <v>213</v>
      </c>
      <c r="D104" s="57" t="s">
        <v>18</v>
      </c>
      <c r="E104" s="57"/>
      <c r="F104" s="87">
        <v>543.67</v>
      </c>
      <c r="G104" s="87">
        <v>27.95</v>
      </c>
      <c r="H104" s="153">
        <v>0.0514</v>
      </c>
      <c r="I104" s="162"/>
      <c r="J104" s="57" t="s">
        <v>19</v>
      </c>
      <c r="K104" s="39" t="s">
        <v>214</v>
      </c>
      <c r="L104" s="57" t="s">
        <v>21</v>
      </c>
      <c r="M104" s="149" t="s">
        <v>215</v>
      </c>
    </row>
    <row r="105" s="17" customFormat="true" ht="28" customHeight="true" spans="1:13">
      <c r="A105" s="39">
        <v>99</v>
      </c>
      <c r="B105" s="162"/>
      <c r="C105" s="149" t="s">
        <v>216</v>
      </c>
      <c r="D105" s="57" t="s">
        <v>18</v>
      </c>
      <c r="E105" s="57"/>
      <c r="F105" s="87">
        <v>382.76</v>
      </c>
      <c r="G105" s="87">
        <v>267.59</v>
      </c>
      <c r="H105" s="153">
        <v>0.6991</v>
      </c>
      <c r="I105" s="162"/>
      <c r="J105" s="57" t="s">
        <v>24</v>
      </c>
      <c r="K105" s="39"/>
      <c r="L105" s="57" t="s">
        <v>21</v>
      </c>
      <c r="M105" s="162"/>
    </row>
    <row r="106" s="17" customFormat="true" ht="28" customHeight="true" spans="1:13">
      <c r="A106" s="39">
        <v>100</v>
      </c>
      <c r="B106" s="162"/>
      <c r="C106" s="149" t="s">
        <v>217</v>
      </c>
      <c r="D106" s="152" t="s">
        <v>18</v>
      </c>
      <c r="E106" s="57"/>
      <c r="F106" s="87">
        <v>33.76</v>
      </c>
      <c r="G106" s="87">
        <v>11.3</v>
      </c>
      <c r="H106" s="153">
        <v>0.3348</v>
      </c>
      <c r="I106" s="162"/>
      <c r="J106" s="57" t="s">
        <v>19</v>
      </c>
      <c r="K106" s="39" t="s">
        <v>218</v>
      </c>
      <c r="L106" s="57" t="s">
        <v>21</v>
      </c>
      <c r="M106" s="169" t="s">
        <v>219</v>
      </c>
    </row>
    <row r="107" s="17" customFormat="true" ht="28" customHeight="true" spans="1:13">
      <c r="A107" s="39">
        <v>101</v>
      </c>
      <c r="B107" s="162"/>
      <c r="C107" s="149" t="s">
        <v>220</v>
      </c>
      <c r="D107" s="57" t="s">
        <v>18</v>
      </c>
      <c r="E107" s="57"/>
      <c r="F107" s="87">
        <v>17.04</v>
      </c>
      <c r="G107" s="87">
        <v>4.08</v>
      </c>
      <c r="H107" s="153">
        <v>0.2394</v>
      </c>
      <c r="I107" s="162"/>
      <c r="J107" s="57" t="s">
        <v>24</v>
      </c>
      <c r="K107" s="39" t="s">
        <v>221</v>
      </c>
      <c r="L107" s="57" t="s">
        <v>21</v>
      </c>
      <c r="M107" s="169" t="s">
        <v>222</v>
      </c>
    </row>
    <row r="108" s="17" customFormat="true" ht="28" customHeight="true" spans="1:13">
      <c r="A108" s="39">
        <v>102</v>
      </c>
      <c r="B108" s="162"/>
      <c r="C108" s="149" t="s">
        <v>223</v>
      </c>
      <c r="D108" s="57" t="s">
        <v>18</v>
      </c>
      <c r="E108" s="57"/>
      <c r="F108" s="87">
        <v>15</v>
      </c>
      <c r="G108" s="87">
        <v>1.96</v>
      </c>
      <c r="H108" s="153">
        <v>0.1306</v>
      </c>
      <c r="I108" s="162"/>
      <c r="J108" s="57" t="s">
        <v>24</v>
      </c>
      <c r="K108" s="39" t="s">
        <v>224</v>
      </c>
      <c r="L108" s="57" t="s">
        <v>21</v>
      </c>
      <c r="M108" s="149"/>
    </row>
    <row r="109" s="17" customFormat="true" ht="28" customHeight="true" spans="1:13">
      <c r="A109" s="39">
        <v>103</v>
      </c>
      <c r="B109" s="162"/>
      <c r="C109" s="149" t="s">
        <v>225</v>
      </c>
      <c r="D109" s="57" t="s">
        <v>18</v>
      </c>
      <c r="E109" s="57"/>
      <c r="F109" s="87">
        <v>10</v>
      </c>
      <c r="G109" s="87">
        <v>5.81</v>
      </c>
      <c r="H109" s="153">
        <v>0.5806</v>
      </c>
      <c r="I109" s="162"/>
      <c r="J109" s="57" t="s">
        <v>24</v>
      </c>
      <c r="K109" s="39" t="s">
        <v>226</v>
      </c>
      <c r="L109" s="57" t="s">
        <v>21</v>
      </c>
      <c r="M109" s="149"/>
    </row>
    <row r="110" s="17" customFormat="true" ht="28" customHeight="true" spans="1:13">
      <c r="A110" s="39">
        <v>104</v>
      </c>
      <c r="B110" s="162"/>
      <c r="C110" s="149" t="s">
        <v>227</v>
      </c>
      <c r="D110" s="57" t="s">
        <v>18</v>
      </c>
      <c r="E110" s="57"/>
      <c r="F110" s="87">
        <v>3.6</v>
      </c>
      <c r="G110" s="87">
        <v>0.08</v>
      </c>
      <c r="H110" s="153">
        <v>0.0235</v>
      </c>
      <c r="I110" s="162"/>
      <c r="J110" s="57" t="s">
        <v>19</v>
      </c>
      <c r="K110" s="149" t="s">
        <v>228</v>
      </c>
      <c r="L110" s="57" t="s">
        <v>21</v>
      </c>
      <c r="M110" s="149"/>
    </row>
    <row r="111" s="17" customFormat="true" ht="28" customHeight="true" spans="1:13">
      <c r="A111" s="39">
        <v>105</v>
      </c>
      <c r="B111" s="162"/>
      <c r="C111" s="149" t="s">
        <v>229</v>
      </c>
      <c r="D111" s="57" t="s">
        <v>18</v>
      </c>
      <c r="E111" s="57"/>
      <c r="F111" s="87">
        <v>57.08</v>
      </c>
      <c r="G111" s="87">
        <v>0</v>
      </c>
      <c r="H111" s="153">
        <v>0</v>
      </c>
      <c r="I111" s="162"/>
      <c r="J111" s="57" t="s">
        <v>19</v>
      </c>
      <c r="K111" s="149" t="s">
        <v>230</v>
      </c>
      <c r="L111" s="57" t="s">
        <v>21</v>
      </c>
      <c r="M111" s="149"/>
    </row>
    <row r="112" s="17" customFormat="true" ht="28" customHeight="true" spans="1:13">
      <c r="A112" s="39">
        <v>106</v>
      </c>
      <c r="B112" s="162"/>
      <c r="C112" s="149" t="s">
        <v>231</v>
      </c>
      <c r="D112" s="57" t="s">
        <v>18</v>
      </c>
      <c r="E112" s="57"/>
      <c r="F112" s="87">
        <v>96.2</v>
      </c>
      <c r="G112" s="87">
        <v>25.41</v>
      </c>
      <c r="H112" s="153">
        <v>0.2641</v>
      </c>
      <c r="I112" s="162"/>
      <c r="J112" s="57" t="s">
        <v>24</v>
      </c>
      <c r="K112" s="149" t="s">
        <v>232</v>
      </c>
      <c r="L112" s="57" t="s">
        <v>21</v>
      </c>
      <c r="M112" s="149"/>
    </row>
    <row r="113" s="17" customFormat="true" ht="28" customHeight="true" spans="1:13">
      <c r="A113" s="39">
        <v>107</v>
      </c>
      <c r="B113" s="162"/>
      <c r="C113" s="149" t="s">
        <v>233</v>
      </c>
      <c r="D113" s="57" t="s">
        <v>18</v>
      </c>
      <c r="E113" s="57"/>
      <c r="F113" s="87">
        <v>2</v>
      </c>
      <c r="G113" s="87">
        <v>0.7</v>
      </c>
      <c r="H113" s="153">
        <v>0.3483</v>
      </c>
      <c r="I113" s="162"/>
      <c r="J113" s="57" t="s">
        <v>19</v>
      </c>
      <c r="K113" s="149" t="s">
        <v>234</v>
      </c>
      <c r="L113" s="57" t="s">
        <v>21</v>
      </c>
      <c r="M113" s="149" t="s">
        <v>235</v>
      </c>
    </row>
    <row r="114" s="17" customFormat="true" ht="28" customHeight="true" spans="1:13">
      <c r="A114" s="39">
        <v>108</v>
      </c>
      <c r="B114" s="162"/>
      <c r="C114" s="149" t="s">
        <v>236</v>
      </c>
      <c r="D114" s="57" t="s">
        <v>18</v>
      </c>
      <c r="E114" s="57"/>
      <c r="F114" s="87">
        <v>7</v>
      </c>
      <c r="G114" s="87">
        <v>2.24</v>
      </c>
      <c r="H114" s="153">
        <v>0.3196</v>
      </c>
      <c r="I114" s="162"/>
      <c r="J114" s="57" t="s">
        <v>24</v>
      </c>
      <c r="K114" s="149" t="s">
        <v>237</v>
      </c>
      <c r="L114" s="57" t="s">
        <v>21</v>
      </c>
      <c r="M114" s="149"/>
    </row>
    <row r="115" s="17" customFormat="true" ht="28" customHeight="true" spans="1:13">
      <c r="A115" s="39">
        <v>109</v>
      </c>
      <c r="B115" s="162"/>
      <c r="C115" s="149" t="s">
        <v>238</v>
      </c>
      <c r="D115" s="57" t="s">
        <v>18</v>
      </c>
      <c r="E115" s="57"/>
      <c r="F115" s="87">
        <v>0.18</v>
      </c>
      <c r="G115" s="87">
        <v>0.06</v>
      </c>
      <c r="H115" s="153">
        <v>0.3333</v>
      </c>
      <c r="I115" s="162"/>
      <c r="J115" s="57" t="s">
        <v>24</v>
      </c>
      <c r="K115" s="149" t="s">
        <v>239</v>
      </c>
      <c r="L115" s="57" t="s">
        <v>51</v>
      </c>
      <c r="M115" s="149"/>
    </row>
    <row r="116" s="17" customFormat="true" ht="28" customHeight="true" spans="1:13">
      <c r="A116" s="39">
        <v>110</v>
      </c>
      <c r="B116" s="162"/>
      <c r="C116" s="149" t="s">
        <v>240</v>
      </c>
      <c r="D116" s="57" t="s">
        <v>18</v>
      </c>
      <c r="E116" s="57"/>
      <c r="F116" s="87">
        <v>14</v>
      </c>
      <c r="G116" s="87">
        <v>6.15</v>
      </c>
      <c r="H116" s="153">
        <v>0.4395</v>
      </c>
      <c r="I116" s="162"/>
      <c r="J116" s="57" t="s">
        <v>24</v>
      </c>
      <c r="K116" s="149" t="s">
        <v>241</v>
      </c>
      <c r="L116" s="57" t="s">
        <v>21</v>
      </c>
      <c r="M116" s="169" t="s">
        <v>242</v>
      </c>
    </row>
    <row r="117" s="17" customFormat="true" ht="28" customHeight="true" spans="1:13">
      <c r="A117" s="39">
        <v>111</v>
      </c>
      <c r="B117" s="162"/>
      <c r="C117" s="149" t="s">
        <v>243</v>
      </c>
      <c r="D117" s="57" t="s">
        <v>18</v>
      </c>
      <c r="E117" s="57"/>
      <c r="F117" s="87">
        <v>2</v>
      </c>
      <c r="G117" s="87">
        <v>0.8</v>
      </c>
      <c r="H117" s="153">
        <v>0.4</v>
      </c>
      <c r="I117" s="162"/>
      <c r="J117" s="57" t="s">
        <v>19</v>
      </c>
      <c r="K117" s="149" t="s">
        <v>244</v>
      </c>
      <c r="L117" s="57" t="s">
        <v>21</v>
      </c>
      <c r="M117" s="149" t="s">
        <v>245</v>
      </c>
    </row>
    <row r="118" s="17" customFormat="true" ht="28" customHeight="true" spans="1:13">
      <c r="A118" s="39">
        <v>112</v>
      </c>
      <c r="B118" s="162"/>
      <c r="C118" s="149" t="s">
        <v>246</v>
      </c>
      <c r="D118" s="57" t="s">
        <v>18</v>
      </c>
      <c r="E118" s="57"/>
      <c r="F118" s="87">
        <v>2.64</v>
      </c>
      <c r="G118" s="87">
        <v>1.41</v>
      </c>
      <c r="H118" s="153">
        <v>0.5341</v>
      </c>
      <c r="I118" s="162"/>
      <c r="J118" s="57" t="s">
        <v>24</v>
      </c>
      <c r="K118" s="39" t="s">
        <v>247</v>
      </c>
      <c r="L118" s="57" t="s">
        <v>21</v>
      </c>
      <c r="M118" s="149" t="s">
        <v>33</v>
      </c>
    </row>
    <row r="119" s="17" customFormat="true" ht="28" customHeight="true" spans="1:13">
      <c r="A119" s="39">
        <v>113</v>
      </c>
      <c r="B119" s="162"/>
      <c r="C119" s="149" t="s">
        <v>116</v>
      </c>
      <c r="D119" s="57" t="s">
        <v>18</v>
      </c>
      <c r="E119" s="57"/>
      <c r="F119" s="87">
        <v>4</v>
      </c>
      <c r="G119" s="87">
        <v>0</v>
      </c>
      <c r="H119" s="153">
        <v>0</v>
      </c>
      <c r="I119" s="162"/>
      <c r="J119" s="57" t="s">
        <v>19</v>
      </c>
      <c r="K119" s="39" t="s">
        <v>248</v>
      </c>
      <c r="L119" s="57" t="s">
        <v>21</v>
      </c>
      <c r="M119" s="149" t="s">
        <v>249</v>
      </c>
    </row>
    <row r="120" s="17" customFormat="true" ht="28" customHeight="true" spans="1:13">
      <c r="A120" s="39">
        <v>114</v>
      </c>
      <c r="B120" s="162"/>
      <c r="C120" s="149" t="s">
        <v>250</v>
      </c>
      <c r="D120" s="57" t="s">
        <v>18</v>
      </c>
      <c r="E120" s="57"/>
      <c r="F120" s="87">
        <v>23.8</v>
      </c>
      <c r="G120" s="87">
        <v>0</v>
      </c>
      <c r="H120" s="153">
        <v>0</v>
      </c>
      <c r="I120" s="162"/>
      <c r="J120" s="57" t="s">
        <v>19</v>
      </c>
      <c r="K120" s="39" t="s">
        <v>251</v>
      </c>
      <c r="L120" s="57" t="s">
        <v>21</v>
      </c>
      <c r="M120" s="149" t="s">
        <v>252</v>
      </c>
    </row>
    <row r="121" s="17" customFormat="true" ht="28" customHeight="true" spans="1:13">
      <c r="A121" s="39">
        <v>115</v>
      </c>
      <c r="B121" s="162"/>
      <c r="C121" s="149" t="s">
        <v>253</v>
      </c>
      <c r="D121" s="57" t="s">
        <v>18</v>
      </c>
      <c r="E121" s="57"/>
      <c r="F121" s="87">
        <v>156</v>
      </c>
      <c r="G121" s="87">
        <v>0</v>
      </c>
      <c r="H121" s="153">
        <v>0</v>
      </c>
      <c r="I121" s="162"/>
      <c r="J121" s="57" t="s">
        <v>19</v>
      </c>
      <c r="K121" s="39" t="s">
        <v>254</v>
      </c>
      <c r="L121" s="57" t="s">
        <v>51</v>
      </c>
      <c r="M121" s="149"/>
    </row>
    <row r="122" s="17" customFormat="true" ht="28" customHeight="true" spans="1:13">
      <c r="A122" s="39">
        <v>116</v>
      </c>
      <c r="B122" s="162"/>
      <c r="C122" s="149" t="s">
        <v>255</v>
      </c>
      <c r="D122" s="57"/>
      <c r="E122" s="57" t="s">
        <v>18</v>
      </c>
      <c r="F122" s="87">
        <v>580</v>
      </c>
      <c r="G122" s="87">
        <v>580</v>
      </c>
      <c r="H122" s="153">
        <v>1</v>
      </c>
      <c r="I122" s="162"/>
      <c r="J122" s="57" t="s">
        <v>24</v>
      </c>
      <c r="K122" s="39"/>
      <c r="L122" s="57" t="s">
        <v>21</v>
      </c>
      <c r="M122" s="149"/>
    </row>
    <row r="123" s="17" customFormat="true" ht="28" customHeight="true" spans="1:13">
      <c r="A123" s="39">
        <v>117</v>
      </c>
      <c r="B123" s="162"/>
      <c r="C123" s="149" t="s">
        <v>256</v>
      </c>
      <c r="D123" s="57"/>
      <c r="E123" s="57" t="s">
        <v>18</v>
      </c>
      <c r="F123" s="87">
        <v>700</v>
      </c>
      <c r="G123" s="87">
        <v>700</v>
      </c>
      <c r="H123" s="153">
        <v>1</v>
      </c>
      <c r="I123" s="162"/>
      <c r="J123" s="57" t="s">
        <v>24</v>
      </c>
      <c r="K123" s="39"/>
      <c r="L123" s="57" t="s">
        <v>21</v>
      </c>
      <c r="M123" s="149"/>
    </row>
    <row r="124" s="17" customFormat="true" ht="28" customHeight="true" spans="1:13">
      <c r="A124" s="39">
        <v>118</v>
      </c>
      <c r="B124" s="162"/>
      <c r="C124" s="149" t="s">
        <v>257</v>
      </c>
      <c r="D124" s="57"/>
      <c r="E124" s="57" t="s">
        <v>18</v>
      </c>
      <c r="F124" s="87">
        <v>1100</v>
      </c>
      <c r="G124" s="87">
        <v>1100</v>
      </c>
      <c r="H124" s="153">
        <v>1</v>
      </c>
      <c r="I124" s="162"/>
      <c r="J124" s="57" t="s">
        <v>24</v>
      </c>
      <c r="K124" s="39"/>
      <c r="L124" s="57" t="s">
        <v>21</v>
      </c>
      <c r="M124" s="149"/>
    </row>
    <row r="125" s="17" customFormat="true" ht="28" customHeight="true" spans="1:13">
      <c r="A125" s="39">
        <v>119</v>
      </c>
      <c r="B125" s="162"/>
      <c r="C125" s="149" t="s">
        <v>258</v>
      </c>
      <c r="D125" s="57"/>
      <c r="E125" s="57" t="s">
        <v>18</v>
      </c>
      <c r="F125" s="87">
        <v>3.7</v>
      </c>
      <c r="G125" s="87">
        <v>0</v>
      </c>
      <c r="H125" s="153">
        <v>0</v>
      </c>
      <c r="I125" s="162"/>
      <c r="J125" s="57" t="s">
        <v>24</v>
      </c>
      <c r="K125" s="39" t="s">
        <v>259</v>
      </c>
      <c r="L125" s="57" t="s">
        <v>21</v>
      </c>
      <c r="M125" s="149" t="s">
        <v>260</v>
      </c>
    </row>
    <row r="126" s="17" customFormat="true" ht="28" customHeight="true" spans="1:13">
      <c r="A126" s="39">
        <v>120</v>
      </c>
      <c r="B126" s="162"/>
      <c r="C126" s="149" t="s">
        <v>261</v>
      </c>
      <c r="D126" s="57" t="s">
        <v>18</v>
      </c>
      <c r="E126" s="57"/>
      <c r="F126" s="87">
        <v>108</v>
      </c>
      <c r="G126" s="87">
        <v>63.71</v>
      </c>
      <c r="H126" s="153">
        <v>0.5899</v>
      </c>
      <c r="I126" s="162"/>
      <c r="J126" s="57" t="s">
        <v>24</v>
      </c>
      <c r="K126" s="149" t="s">
        <v>262</v>
      </c>
      <c r="L126" s="57" t="s">
        <v>21</v>
      </c>
      <c r="M126" s="149" t="s">
        <v>165</v>
      </c>
    </row>
    <row r="127" s="17" customFormat="true" ht="28" customHeight="true" spans="1:13">
      <c r="A127" s="39">
        <v>121</v>
      </c>
      <c r="B127" s="162"/>
      <c r="C127" s="149" t="s">
        <v>263</v>
      </c>
      <c r="D127" s="57" t="s">
        <v>18</v>
      </c>
      <c r="E127" s="57"/>
      <c r="F127" s="87">
        <v>20</v>
      </c>
      <c r="G127" s="87">
        <v>1</v>
      </c>
      <c r="H127" s="153">
        <v>0.05</v>
      </c>
      <c r="I127" s="162"/>
      <c r="J127" s="57" t="s">
        <v>24</v>
      </c>
      <c r="K127" s="149" t="s">
        <v>264</v>
      </c>
      <c r="L127" s="57" t="s">
        <v>21</v>
      </c>
      <c r="M127" s="149" t="s">
        <v>33</v>
      </c>
    </row>
    <row r="128" s="17" customFormat="true" ht="28" customHeight="true" spans="1:13">
      <c r="A128" s="39">
        <v>122</v>
      </c>
      <c r="B128" s="162"/>
      <c r="C128" s="149" t="s">
        <v>265</v>
      </c>
      <c r="D128" s="57" t="s">
        <v>18</v>
      </c>
      <c r="E128" s="57"/>
      <c r="F128" s="87">
        <v>68</v>
      </c>
      <c r="G128" s="87">
        <v>34.47</v>
      </c>
      <c r="H128" s="153">
        <v>0.507</v>
      </c>
      <c r="I128" s="162"/>
      <c r="J128" s="57" t="s">
        <v>19</v>
      </c>
      <c r="K128" s="39" t="s">
        <v>266</v>
      </c>
      <c r="L128" s="57" t="s">
        <v>21</v>
      </c>
      <c r="M128" s="149"/>
    </row>
    <row r="129" s="17" customFormat="true" ht="28" customHeight="true" spans="1:13">
      <c r="A129" s="39">
        <v>123</v>
      </c>
      <c r="B129" s="162"/>
      <c r="C129" s="149" t="s">
        <v>267</v>
      </c>
      <c r="D129" s="57" t="s">
        <v>18</v>
      </c>
      <c r="E129" s="57"/>
      <c r="F129" s="87">
        <v>6.66</v>
      </c>
      <c r="G129" s="87">
        <v>4.44</v>
      </c>
      <c r="H129" s="153">
        <v>0.6667</v>
      </c>
      <c r="I129" s="162"/>
      <c r="J129" s="57" t="s">
        <v>24</v>
      </c>
      <c r="K129" s="39"/>
      <c r="L129" s="57" t="s">
        <v>21</v>
      </c>
      <c r="M129" s="149"/>
    </row>
    <row r="130" s="17" customFormat="true" ht="28" customHeight="true" spans="1:13">
      <c r="A130" s="39">
        <v>124</v>
      </c>
      <c r="B130" s="162"/>
      <c r="C130" s="149" t="s">
        <v>268</v>
      </c>
      <c r="D130" s="57"/>
      <c r="E130" s="57" t="s">
        <v>18</v>
      </c>
      <c r="F130" s="87">
        <v>593.51</v>
      </c>
      <c r="G130" s="87">
        <v>593.51</v>
      </c>
      <c r="H130" s="153">
        <v>1</v>
      </c>
      <c r="I130" s="162"/>
      <c r="J130" s="57" t="s">
        <v>24</v>
      </c>
      <c r="K130" s="39"/>
      <c r="L130" s="57" t="s">
        <v>21</v>
      </c>
      <c r="M130" s="149"/>
    </row>
    <row r="131" s="17" customFormat="true" ht="28" customHeight="true" spans="1:13">
      <c r="A131" s="39">
        <v>125</v>
      </c>
      <c r="B131" s="162"/>
      <c r="C131" s="149" t="s">
        <v>269</v>
      </c>
      <c r="D131" s="57"/>
      <c r="E131" s="57" t="s">
        <v>18</v>
      </c>
      <c r="F131" s="87">
        <v>312</v>
      </c>
      <c r="G131" s="87">
        <v>0</v>
      </c>
      <c r="H131" s="153">
        <v>0</v>
      </c>
      <c r="I131" s="162"/>
      <c r="J131" s="57" t="s">
        <v>19</v>
      </c>
      <c r="K131" s="39" t="s">
        <v>270</v>
      </c>
      <c r="L131" s="57" t="s">
        <v>21</v>
      </c>
      <c r="M131" s="149" t="s">
        <v>271</v>
      </c>
    </row>
    <row r="132" s="17" customFormat="true" ht="28" customHeight="true" spans="1:13">
      <c r="A132" s="39">
        <v>126</v>
      </c>
      <c r="B132" s="162"/>
      <c r="C132" s="149" t="s">
        <v>272</v>
      </c>
      <c r="D132" s="57" t="s">
        <v>18</v>
      </c>
      <c r="E132" s="57"/>
      <c r="F132" s="87">
        <v>172.9</v>
      </c>
      <c r="G132" s="87">
        <v>0</v>
      </c>
      <c r="H132" s="153">
        <v>0</v>
      </c>
      <c r="I132" s="162"/>
      <c r="J132" s="57" t="s">
        <v>19</v>
      </c>
      <c r="K132" s="39" t="s">
        <v>273</v>
      </c>
      <c r="L132" s="57" t="s">
        <v>51</v>
      </c>
      <c r="M132" s="149" t="s">
        <v>274</v>
      </c>
    </row>
    <row r="133" s="17" customFormat="true" ht="28" customHeight="true" spans="1:13">
      <c r="A133" s="39">
        <v>127</v>
      </c>
      <c r="B133" s="162"/>
      <c r="C133" s="149" t="s">
        <v>275</v>
      </c>
      <c r="D133" s="57" t="s">
        <v>18</v>
      </c>
      <c r="E133" s="57"/>
      <c r="F133" s="87">
        <v>3</v>
      </c>
      <c r="G133" s="87">
        <v>0.5</v>
      </c>
      <c r="H133" s="153">
        <v>0.1667</v>
      </c>
      <c r="I133" s="162"/>
      <c r="J133" s="57" t="s">
        <v>24</v>
      </c>
      <c r="K133" s="39" t="s">
        <v>276</v>
      </c>
      <c r="L133" s="57" t="s">
        <v>21</v>
      </c>
      <c r="M133" s="149" t="s">
        <v>33</v>
      </c>
    </row>
    <row r="134" s="17" customFormat="true" ht="28" customHeight="true" spans="1:13">
      <c r="A134" s="39">
        <v>128</v>
      </c>
      <c r="B134" s="162"/>
      <c r="C134" s="149" t="s">
        <v>277</v>
      </c>
      <c r="D134" s="57" t="s">
        <v>18</v>
      </c>
      <c r="E134" s="57"/>
      <c r="F134" s="87">
        <v>1</v>
      </c>
      <c r="G134" s="87">
        <v>0</v>
      </c>
      <c r="H134" s="153">
        <v>0</v>
      </c>
      <c r="I134" s="162"/>
      <c r="J134" s="57" t="s">
        <v>24</v>
      </c>
      <c r="K134" s="39" t="s">
        <v>278</v>
      </c>
      <c r="L134" s="57" t="s">
        <v>21</v>
      </c>
      <c r="M134" s="149"/>
    </row>
    <row r="135" s="17" customFormat="true" ht="28" customHeight="true" spans="1:13">
      <c r="A135" s="39">
        <v>129</v>
      </c>
      <c r="B135" s="162"/>
      <c r="C135" s="149" t="s">
        <v>279</v>
      </c>
      <c r="D135" s="57"/>
      <c r="E135" s="57" t="s">
        <v>18</v>
      </c>
      <c r="F135" s="87">
        <v>105</v>
      </c>
      <c r="G135" s="87">
        <v>0</v>
      </c>
      <c r="H135" s="153">
        <v>0</v>
      </c>
      <c r="I135" s="162"/>
      <c r="J135" s="57" t="s">
        <v>19</v>
      </c>
      <c r="K135" s="39" t="s">
        <v>280</v>
      </c>
      <c r="L135" s="57" t="s">
        <v>21</v>
      </c>
      <c r="M135" s="149" t="s">
        <v>281</v>
      </c>
    </row>
    <row r="136" s="17" customFormat="true" ht="28" customHeight="true" spans="1:13">
      <c r="A136" s="39">
        <v>130</v>
      </c>
      <c r="B136" s="162"/>
      <c r="C136" s="149" t="s">
        <v>282</v>
      </c>
      <c r="D136" s="57" t="s">
        <v>18</v>
      </c>
      <c r="E136" s="57"/>
      <c r="F136" s="87">
        <v>42</v>
      </c>
      <c r="G136" s="87">
        <v>0</v>
      </c>
      <c r="H136" s="153">
        <v>0</v>
      </c>
      <c r="I136" s="162"/>
      <c r="J136" s="57" t="s">
        <v>19</v>
      </c>
      <c r="K136" s="39" t="s">
        <v>283</v>
      </c>
      <c r="L136" s="57" t="s">
        <v>21</v>
      </c>
      <c r="M136" s="149" t="s">
        <v>284</v>
      </c>
    </row>
    <row r="137" s="17" customFormat="true" ht="28" customHeight="true" spans="1:13">
      <c r="A137" s="39">
        <v>131</v>
      </c>
      <c r="B137" s="162"/>
      <c r="C137" s="149" t="s">
        <v>285</v>
      </c>
      <c r="D137" s="57" t="s">
        <v>18</v>
      </c>
      <c r="E137" s="57"/>
      <c r="F137" s="87">
        <v>63</v>
      </c>
      <c r="G137" s="87">
        <v>0</v>
      </c>
      <c r="H137" s="153">
        <v>0</v>
      </c>
      <c r="I137" s="162"/>
      <c r="J137" s="57" t="s">
        <v>19</v>
      </c>
      <c r="K137" s="39" t="s">
        <v>286</v>
      </c>
      <c r="L137" s="57" t="s">
        <v>51</v>
      </c>
      <c r="M137" s="149"/>
    </row>
    <row r="138" s="17" customFormat="true" ht="28" customHeight="true" spans="1:13">
      <c r="A138" s="39">
        <v>132</v>
      </c>
      <c r="B138" s="162"/>
      <c r="C138" s="149" t="s">
        <v>287</v>
      </c>
      <c r="D138" s="57" t="s">
        <v>18</v>
      </c>
      <c r="E138" s="57"/>
      <c r="F138" s="87">
        <v>1000</v>
      </c>
      <c r="G138" s="87">
        <v>628.49</v>
      </c>
      <c r="H138" s="153">
        <v>0.6285</v>
      </c>
      <c r="I138" s="162"/>
      <c r="J138" s="57" t="s">
        <v>24</v>
      </c>
      <c r="K138" s="39"/>
      <c r="L138" s="57" t="s">
        <v>21</v>
      </c>
      <c r="M138" s="149"/>
    </row>
    <row r="139" s="17" customFormat="true" ht="28" customHeight="true" spans="1:13">
      <c r="A139" s="39">
        <v>133</v>
      </c>
      <c r="B139" s="162"/>
      <c r="C139" s="149" t="s">
        <v>288</v>
      </c>
      <c r="D139" s="57" t="s">
        <v>18</v>
      </c>
      <c r="E139" s="57"/>
      <c r="F139" s="87">
        <v>2</v>
      </c>
      <c r="G139" s="87">
        <v>2</v>
      </c>
      <c r="H139" s="153">
        <v>1</v>
      </c>
      <c r="I139" s="162"/>
      <c r="J139" s="57" t="s">
        <v>24</v>
      </c>
      <c r="K139" s="39"/>
      <c r="L139" s="57" t="s">
        <v>21</v>
      </c>
      <c r="M139" s="149" t="s">
        <v>289</v>
      </c>
    </row>
    <row r="140" s="17" customFormat="true" ht="28" customHeight="true" spans="1:13">
      <c r="A140" s="39">
        <v>134</v>
      </c>
      <c r="B140" s="162"/>
      <c r="C140" s="149" t="s">
        <v>290</v>
      </c>
      <c r="D140" s="57" t="s">
        <v>18</v>
      </c>
      <c r="E140" s="57"/>
      <c r="F140" s="87">
        <v>7</v>
      </c>
      <c r="G140" s="87">
        <v>4.65</v>
      </c>
      <c r="H140" s="153">
        <v>0.6643</v>
      </c>
      <c r="I140" s="162"/>
      <c r="J140" s="57" t="s">
        <v>24</v>
      </c>
      <c r="K140" s="39"/>
      <c r="L140" s="57" t="s">
        <v>21</v>
      </c>
      <c r="M140" s="149"/>
    </row>
    <row r="141" s="17" customFormat="true" ht="28" customHeight="true" spans="1:13">
      <c r="A141" s="39">
        <v>135</v>
      </c>
      <c r="B141" s="162"/>
      <c r="C141" s="149" t="s">
        <v>291</v>
      </c>
      <c r="D141" s="57" t="s">
        <v>18</v>
      </c>
      <c r="E141" s="57"/>
      <c r="F141" s="87">
        <v>15</v>
      </c>
      <c r="G141" s="87">
        <v>10</v>
      </c>
      <c r="H141" s="153">
        <v>0.6667</v>
      </c>
      <c r="I141" s="162"/>
      <c r="J141" s="57" t="s">
        <v>24</v>
      </c>
      <c r="K141" s="39"/>
      <c r="L141" s="57" t="s">
        <v>21</v>
      </c>
      <c r="M141" s="149"/>
    </row>
    <row r="142" s="17" customFormat="true" ht="28" customHeight="true" spans="1:13">
      <c r="A142" s="39">
        <v>136</v>
      </c>
      <c r="B142" s="57" t="s">
        <v>292</v>
      </c>
      <c r="C142" s="39" t="s">
        <v>293</v>
      </c>
      <c r="D142" s="152" t="s">
        <v>24</v>
      </c>
      <c r="E142" s="152"/>
      <c r="F142" s="87">
        <v>18.6</v>
      </c>
      <c r="G142" s="87">
        <v>1.51</v>
      </c>
      <c r="H142" s="103">
        <v>0.0811</v>
      </c>
      <c r="I142" s="149" t="s">
        <v>294</v>
      </c>
      <c r="J142" s="215" t="s">
        <v>19</v>
      </c>
      <c r="K142" s="39" t="s">
        <v>295</v>
      </c>
      <c r="L142" s="57" t="s">
        <v>21</v>
      </c>
      <c r="M142" s="149" t="s">
        <v>33</v>
      </c>
    </row>
    <row r="143" s="17" customFormat="true" ht="28" customHeight="true" spans="1:13">
      <c r="A143" s="39">
        <v>137</v>
      </c>
      <c r="B143" s="162"/>
      <c r="C143" s="39" t="s">
        <v>296</v>
      </c>
      <c r="D143" s="152" t="s">
        <v>24</v>
      </c>
      <c r="E143" s="152"/>
      <c r="F143" s="87">
        <v>0.5</v>
      </c>
      <c r="G143" s="87">
        <v>0.5</v>
      </c>
      <c r="H143" s="103">
        <v>1</v>
      </c>
      <c r="I143" s="162"/>
      <c r="J143" s="215" t="s">
        <v>24</v>
      </c>
      <c r="K143" s="39"/>
      <c r="L143" s="57" t="s">
        <v>21</v>
      </c>
      <c r="M143" s="149" t="s">
        <v>297</v>
      </c>
    </row>
    <row r="144" s="17" customFormat="true" ht="28" customHeight="true" spans="1:13">
      <c r="A144" s="39">
        <v>138</v>
      </c>
      <c r="B144" s="162"/>
      <c r="C144" s="39" t="s">
        <v>298</v>
      </c>
      <c r="D144" s="152" t="s">
        <v>24</v>
      </c>
      <c r="E144" s="152"/>
      <c r="F144" s="87">
        <v>14</v>
      </c>
      <c r="G144" s="87">
        <v>7.16</v>
      </c>
      <c r="H144" s="103">
        <v>0.5114</v>
      </c>
      <c r="I144" s="162"/>
      <c r="J144" s="215" t="s">
        <v>24</v>
      </c>
      <c r="K144" s="39" t="s">
        <v>299</v>
      </c>
      <c r="L144" s="57" t="s">
        <v>21</v>
      </c>
      <c r="M144" s="149"/>
    </row>
    <row r="145" s="17" customFormat="true" ht="28" customHeight="true" spans="1:13">
      <c r="A145" s="39">
        <v>139</v>
      </c>
      <c r="B145" s="162"/>
      <c r="C145" s="39" t="s">
        <v>300</v>
      </c>
      <c r="D145" s="152" t="s">
        <v>24</v>
      </c>
      <c r="E145" s="152"/>
      <c r="F145" s="87">
        <v>2</v>
      </c>
      <c r="G145" s="87">
        <v>1.41</v>
      </c>
      <c r="H145" s="103">
        <v>0.7047</v>
      </c>
      <c r="I145" s="162"/>
      <c r="J145" s="215" t="s">
        <v>24</v>
      </c>
      <c r="K145" s="39"/>
      <c r="L145" s="57" t="s">
        <v>21</v>
      </c>
      <c r="M145" s="149"/>
    </row>
    <row r="146" s="17" customFormat="true" ht="28" customHeight="true" spans="1:13">
      <c r="A146" s="39">
        <v>140</v>
      </c>
      <c r="B146" s="162"/>
      <c r="C146" s="39" t="s">
        <v>301</v>
      </c>
      <c r="D146" s="152" t="s">
        <v>24</v>
      </c>
      <c r="E146" s="152"/>
      <c r="F146" s="87">
        <v>5</v>
      </c>
      <c r="G146" s="87">
        <v>0.2</v>
      </c>
      <c r="H146" s="103">
        <v>0.0391</v>
      </c>
      <c r="I146" s="162"/>
      <c r="J146" s="215" t="s">
        <v>24</v>
      </c>
      <c r="K146" s="39" t="s">
        <v>302</v>
      </c>
      <c r="L146" s="57" t="s">
        <v>21</v>
      </c>
      <c r="M146" s="149" t="s">
        <v>33</v>
      </c>
    </row>
    <row r="147" s="17" customFormat="true" ht="28" customHeight="true" spans="1:13">
      <c r="A147" s="39">
        <v>141</v>
      </c>
      <c r="B147" s="162"/>
      <c r="C147" s="39" t="s">
        <v>303</v>
      </c>
      <c r="D147" s="152" t="s">
        <v>24</v>
      </c>
      <c r="E147" s="152"/>
      <c r="F147" s="87">
        <v>7</v>
      </c>
      <c r="G147" s="87">
        <v>2.86</v>
      </c>
      <c r="H147" s="103">
        <v>0.4091</v>
      </c>
      <c r="I147" s="162"/>
      <c r="J147" s="215" t="s">
        <v>24</v>
      </c>
      <c r="K147" s="39" t="s">
        <v>304</v>
      </c>
      <c r="L147" s="57" t="s">
        <v>21</v>
      </c>
      <c r="M147" s="149"/>
    </row>
    <row r="148" s="17" customFormat="true" ht="28" customHeight="true" spans="1:13">
      <c r="A148" s="39">
        <v>142</v>
      </c>
      <c r="B148" s="162"/>
      <c r="C148" s="39" t="s">
        <v>305</v>
      </c>
      <c r="D148" s="152" t="s">
        <v>24</v>
      </c>
      <c r="E148" s="152"/>
      <c r="F148" s="87">
        <v>2</v>
      </c>
      <c r="G148" s="87">
        <v>0.55</v>
      </c>
      <c r="H148" s="103">
        <v>0.2727</v>
      </c>
      <c r="I148" s="162"/>
      <c r="J148" s="215" t="s">
        <v>24</v>
      </c>
      <c r="K148" s="39" t="s">
        <v>306</v>
      </c>
      <c r="L148" s="57" t="s">
        <v>21</v>
      </c>
      <c r="M148" s="149"/>
    </row>
    <row r="149" s="17" customFormat="true" ht="28" customHeight="true" spans="1:13">
      <c r="A149" s="39">
        <v>143</v>
      </c>
      <c r="B149" s="162"/>
      <c r="C149" s="39" t="s">
        <v>307</v>
      </c>
      <c r="D149" s="152" t="s">
        <v>24</v>
      </c>
      <c r="E149" s="152"/>
      <c r="F149" s="87">
        <v>3</v>
      </c>
      <c r="G149" s="87">
        <v>1.88</v>
      </c>
      <c r="H149" s="103">
        <v>0.6269</v>
      </c>
      <c r="I149" s="162"/>
      <c r="J149" s="215" t="s">
        <v>24</v>
      </c>
      <c r="K149" s="39"/>
      <c r="L149" s="57" t="s">
        <v>21</v>
      </c>
      <c r="M149" s="149"/>
    </row>
    <row r="150" s="17" customFormat="true" ht="28" customHeight="true" spans="1:13">
      <c r="A150" s="39">
        <v>144</v>
      </c>
      <c r="B150" s="162"/>
      <c r="C150" s="39" t="s">
        <v>308</v>
      </c>
      <c r="D150" s="152" t="s">
        <v>24</v>
      </c>
      <c r="E150" s="152"/>
      <c r="F150" s="87">
        <v>0.8</v>
      </c>
      <c r="G150" s="87">
        <v>0.09</v>
      </c>
      <c r="H150" s="103">
        <v>0.1125</v>
      </c>
      <c r="I150" s="162"/>
      <c r="J150" s="215" t="s">
        <v>24</v>
      </c>
      <c r="K150" s="39" t="s">
        <v>309</v>
      </c>
      <c r="L150" s="57" t="s">
        <v>21</v>
      </c>
      <c r="M150" s="149" t="s">
        <v>33</v>
      </c>
    </row>
    <row r="151" s="17" customFormat="true" ht="28" customHeight="true" spans="1:13">
      <c r="A151" s="39">
        <v>145</v>
      </c>
      <c r="B151" s="162"/>
      <c r="C151" s="39" t="s">
        <v>310</v>
      </c>
      <c r="D151" s="152" t="s">
        <v>24</v>
      </c>
      <c r="E151" s="152"/>
      <c r="F151" s="87">
        <v>4.2</v>
      </c>
      <c r="G151" s="87">
        <v>2.38</v>
      </c>
      <c r="H151" s="103">
        <v>0.5664</v>
      </c>
      <c r="I151" s="162"/>
      <c r="J151" s="215" t="s">
        <v>24</v>
      </c>
      <c r="K151" s="39" t="s">
        <v>311</v>
      </c>
      <c r="L151" s="57" t="s">
        <v>21</v>
      </c>
      <c r="M151" s="149" t="s">
        <v>312</v>
      </c>
    </row>
    <row r="152" s="17" customFormat="true" ht="28" customHeight="true" spans="1:13">
      <c r="A152" s="39">
        <v>146</v>
      </c>
      <c r="B152" s="162"/>
      <c r="C152" s="39" t="s">
        <v>313</v>
      </c>
      <c r="D152" s="152" t="s">
        <v>24</v>
      </c>
      <c r="E152" s="152"/>
      <c r="F152" s="87">
        <v>1</v>
      </c>
      <c r="G152" s="87">
        <v>0.6</v>
      </c>
      <c r="H152" s="103">
        <v>0.6011</v>
      </c>
      <c r="I152" s="162"/>
      <c r="J152" s="215" t="s">
        <v>24</v>
      </c>
      <c r="K152" s="39"/>
      <c r="L152" s="57" t="s">
        <v>21</v>
      </c>
      <c r="M152" s="149"/>
    </row>
    <row r="153" s="17" customFormat="true" ht="28" customHeight="true" spans="1:13">
      <c r="A153" s="39">
        <v>147</v>
      </c>
      <c r="B153" s="162"/>
      <c r="C153" s="39" t="s">
        <v>314</v>
      </c>
      <c r="D153" s="152" t="s">
        <v>24</v>
      </c>
      <c r="E153" s="152"/>
      <c r="F153" s="87">
        <v>3</v>
      </c>
      <c r="G153" s="87">
        <v>1.87</v>
      </c>
      <c r="H153" s="103">
        <v>0.6236</v>
      </c>
      <c r="I153" s="162"/>
      <c r="J153" s="215" t="s">
        <v>19</v>
      </c>
      <c r="K153" s="39"/>
      <c r="L153" s="57" t="s">
        <v>21</v>
      </c>
      <c r="M153" s="149" t="s">
        <v>315</v>
      </c>
    </row>
    <row r="154" s="17" customFormat="true" ht="28" customHeight="true" spans="1:13">
      <c r="A154" s="39">
        <v>148</v>
      </c>
      <c r="B154" s="162"/>
      <c r="C154" s="39" t="s">
        <v>316</v>
      </c>
      <c r="D154" s="152" t="s">
        <v>24</v>
      </c>
      <c r="E154" s="152"/>
      <c r="F154" s="87">
        <v>41.6</v>
      </c>
      <c r="G154" s="87">
        <v>16.83</v>
      </c>
      <c r="H154" s="103">
        <v>0.4045</v>
      </c>
      <c r="I154" s="162"/>
      <c r="J154" s="215" t="s">
        <v>24</v>
      </c>
      <c r="K154" s="39" t="s">
        <v>317</v>
      </c>
      <c r="L154" s="57" t="s">
        <v>21</v>
      </c>
      <c r="M154" s="149" t="s">
        <v>33</v>
      </c>
    </row>
    <row r="155" s="17" customFormat="true" ht="28" customHeight="true" spans="1:13">
      <c r="A155" s="39">
        <v>149</v>
      </c>
      <c r="B155" s="162"/>
      <c r="C155" s="39" t="s">
        <v>318</v>
      </c>
      <c r="D155" s="152" t="s">
        <v>24</v>
      </c>
      <c r="E155" s="152"/>
      <c r="F155" s="87">
        <v>3</v>
      </c>
      <c r="G155" s="87">
        <v>1.41</v>
      </c>
      <c r="H155" s="103">
        <v>0.4695</v>
      </c>
      <c r="I155" s="162"/>
      <c r="J155" s="215" t="s">
        <v>24</v>
      </c>
      <c r="K155" s="39" t="s">
        <v>319</v>
      </c>
      <c r="L155" s="57" t="s">
        <v>21</v>
      </c>
      <c r="M155" s="149" t="s">
        <v>33</v>
      </c>
    </row>
    <row r="156" s="17" customFormat="true" ht="28" customHeight="true" spans="1:13">
      <c r="A156" s="39">
        <v>150</v>
      </c>
      <c r="B156" s="162"/>
      <c r="C156" s="39" t="s">
        <v>320</v>
      </c>
      <c r="D156" s="152" t="s">
        <v>24</v>
      </c>
      <c r="E156" s="152"/>
      <c r="F156" s="87">
        <v>5</v>
      </c>
      <c r="G156" s="87">
        <v>1.83</v>
      </c>
      <c r="H156" s="103">
        <v>0.3661</v>
      </c>
      <c r="I156" s="162"/>
      <c r="J156" s="215" t="s">
        <v>24</v>
      </c>
      <c r="K156" s="39" t="s">
        <v>321</v>
      </c>
      <c r="L156" s="57" t="s">
        <v>21</v>
      </c>
      <c r="M156" s="149" t="s">
        <v>33</v>
      </c>
    </row>
    <row r="157" s="17" customFormat="true" ht="28" customHeight="true" spans="1:13">
      <c r="A157" s="39">
        <v>151</v>
      </c>
      <c r="B157" s="162"/>
      <c r="C157" s="39" t="s">
        <v>322</v>
      </c>
      <c r="D157" s="152" t="s">
        <v>24</v>
      </c>
      <c r="E157" s="152"/>
      <c r="F157" s="87">
        <v>25</v>
      </c>
      <c r="G157" s="87">
        <v>2.48</v>
      </c>
      <c r="H157" s="103">
        <v>0.0992</v>
      </c>
      <c r="I157" s="162"/>
      <c r="J157" s="215" t="s">
        <v>19</v>
      </c>
      <c r="K157" s="39" t="s">
        <v>323</v>
      </c>
      <c r="L157" s="57" t="s">
        <v>21</v>
      </c>
      <c r="M157" s="149" t="s">
        <v>33</v>
      </c>
    </row>
    <row r="158" s="17" customFormat="true" ht="28" customHeight="true" spans="1:13">
      <c r="A158" s="39">
        <v>152</v>
      </c>
      <c r="B158" s="162"/>
      <c r="C158" s="39" t="s">
        <v>324</v>
      </c>
      <c r="D158" s="152" t="s">
        <v>24</v>
      </c>
      <c r="E158" s="152"/>
      <c r="F158" s="87">
        <v>6.5</v>
      </c>
      <c r="G158" s="87">
        <v>3.82</v>
      </c>
      <c r="H158" s="103">
        <v>0.5878</v>
      </c>
      <c r="I158" s="162"/>
      <c r="J158" s="215" t="s">
        <v>24</v>
      </c>
      <c r="K158" s="39" t="s">
        <v>325</v>
      </c>
      <c r="L158" s="57" t="s">
        <v>21</v>
      </c>
      <c r="M158" s="149" t="s">
        <v>33</v>
      </c>
    </row>
    <row r="159" s="17" customFormat="true" ht="105.75" customHeight="true" spans="1:13">
      <c r="A159" s="39">
        <v>153</v>
      </c>
      <c r="B159" s="162"/>
      <c r="C159" s="39" t="s">
        <v>326</v>
      </c>
      <c r="D159" s="152" t="s">
        <v>24</v>
      </c>
      <c r="E159" s="152"/>
      <c r="F159" s="87">
        <v>0.3</v>
      </c>
      <c r="G159" s="87">
        <v>0</v>
      </c>
      <c r="H159" s="103">
        <v>0</v>
      </c>
      <c r="I159" s="162"/>
      <c r="J159" s="215" t="s">
        <v>24</v>
      </c>
      <c r="K159" s="39" t="s">
        <v>327</v>
      </c>
      <c r="L159" s="57" t="s">
        <v>21</v>
      </c>
      <c r="M159" s="149" t="s">
        <v>328</v>
      </c>
    </row>
    <row r="160" s="17" customFormat="true" ht="28" customHeight="true" spans="1:13">
      <c r="A160" s="39">
        <v>154</v>
      </c>
      <c r="B160" s="162"/>
      <c r="C160" s="39" t="s">
        <v>329</v>
      </c>
      <c r="D160" s="152" t="s">
        <v>24</v>
      </c>
      <c r="E160" s="152"/>
      <c r="F160" s="87">
        <v>2</v>
      </c>
      <c r="G160" s="87">
        <v>0.48</v>
      </c>
      <c r="H160" s="103">
        <v>0.2409</v>
      </c>
      <c r="I160" s="162"/>
      <c r="J160" s="215" t="s">
        <v>24</v>
      </c>
      <c r="K160" s="39" t="s">
        <v>330</v>
      </c>
      <c r="L160" s="57" t="s">
        <v>21</v>
      </c>
      <c r="M160" s="149"/>
    </row>
    <row r="161" s="17" customFormat="true" ht="28" customHeight="true" spans="1:13">
      <c r="A161" s="39">
        <v>155</v>
      </c>
      <c r="B161" s="162"/>
      <c r="C161" s="39" t="s">
        <v>331</v>
      </c>
      <c r="D161" s="152" t="s">
        <v>24</v>
      </c>
      <c r="E161" s="152"/>
      <c r="F161" s="87">
        <v>2</v>
      </c>
      <c r="G161" s="87">
        <v>1.14</v>
      </c>
      <c r="H161" s="103">
        <v>0.57</v>
      </c>
      <c r="I161" s="162"/>
      <c r="J161" s="215" t="s">
        <v>24</v>
      </c>
      <c r="K161" s="39" t="s">
        <v>332</v>
      </c>
      <c r="L161" s="57" t="s">
        <v>21</v>
      </c>
      <c r="M161" s="149"/>
    </row>
    <row r="162" s="17" customFormat="true" ht="28" customHeight="true" spans="1:13">
      <c r="A162" s="39">
        <v>156</v>
      </c>
      <c r="B162" s="162"/>
      <c r="C162" s="39" t="s">
        <v>333</v>
      </c>
      <c r="D162" s="152" t="s">
        <v>24</v>
      </c>
      <c r="E162" s="152"/>
      <c r="F162" s="87">
        <v>7.8</v>
      </c>
      <c r="G162" s="87">
        <v>3.06</v>
      </c>
      <c r="H162" s="103">
        <v>0.392</v>
      </c>
      <c r="I162" s="162"/>
      <c r="J162" s="215" t="s">
        <v>24</v>
      </c>
      <c r="K162" s="39" t="s">
        <v>334</v>
      </c>
      <c r="L162" s="57" t="s">
        <v>21</v>
      </c>
      <c r="M162" s="169" t="s">
        <v>33</v>
      </c>
    </row>
    <row r="163" s="17" customFormat="true" ht="28" customHeight="true" spans="1:13">
      <c r="A163" s="39">
        <v>157</v>
      </c>
      <c r="B163" s="162"/>
      <c r="C163" s="39" t="s">
        <v>335</v>
      </c>
      <c r="D163" s="152" t="s">
        <v>24</v>
      </c>
      <c r="E163" s="152"/>
      <c r="F163" s="87">
        <v>1.2</v>
      </c>
      <c r="G163" s="87">
        <v>0.48</v>
      </c>
      <c r="H163" s="103">
        <v>0.3967</v>
      </c>
      <c r="I163" s="57"/>
      <c r="J163" s="215" t="s">
        <v>24</v>
      </c>
      <c r="K163" s="39" t="s">
        <v>336</v>
      </c>
      <c r="L163" s="57" t="s">
        <v>21</v>
      </c>
      <c r="M163" s="149" t="s">
        <v>33</v>
      </c>
    </row>
    <row r="164" s="17" customFormat="true" ht="28" customHeight="true" spans="1:13">
      <c r="A164" s="39">
        <v>158</v>
      </c>
      <c r="B164" s="162"/>
      <c r="C164" s="39" t="s">
        <v>337</v>
      </c>
      <c r="D164" s="152" t="s">
        <v>24</v>
      </c>
      <c r="E164" s="152"/>
      <c r="F164" s="87">
        <v>0.4</v>
      </c>
      <c r="G164" s="87">
        <v>0.2</v>
      </c>
      <c r="H164" s="103">
        <v>0.5</v>
      </c>
      <c r="I164" s="162"/>
      <c r="J164" s="215" t="s">
        <v>24</v>
      </c>
      <c r="K164" s="39" t="s">
        <v>338</v>
      </c>
      <c r="L164" s="57" t="s">
        <v>21</v>
      </c>
      <c r="M164" s="149"/>
    </row>
    <row r="165" s="17" customFormat="true" ht="28" customHeight="true" spans="1:13">
      <c r="A165" s="39">
        <v>159</v>
      </c>
      <c r="B165" s="162"/>
      <c r="C165" s="39" t="s">
        <v>339</v>
      </c>
      <c r="D165" s="152" t="s">
        <v>24</v>
      </c>
      <c r="E165" s="152"/>
      <c r="F165" s="87">
        <v>1.3</v>
      </c>
      <c r="G165" s="87">
        <v>0.5</v>
      </c>
      <c r="H165" s="103">
        <v>0.3846</v>
      </c>
      <c r="I165" s="162"/>
      <c r="J165" s="215" t="s">
        <v>24</v>
      </c>
      <c r="K165" s="39" t="s">
        <v>340</v>
      </c>
      <c r="L165" s="57" t="s">
        <v>21</v>
      </c>
      <c r="M165" s="169" t="s">
        <v>33</v>
      </c>
    </row>
    <row r="166" s="17" customFormat="true" ht="28" customHeight="true" spans="1:13">
      <c r="A166" s="39">
        <v>160</v>
      </c>
      <c r="B166" s="162"/>
      <c r="C166" s="39" t="s">
        <v>341</v>
      </c>
      <c r="D166" s="152" t="s">
        <v>24</v>
      </c>
      <c r="E166" s="152"/>
      <c r="F166" s="87">
        <v>10.08</v>
      </c>
      <c r="G166" s="87">
        <v>5.04</v>
      </c>
      <c r="H166" s="103">
        <v>0.5</v>
      </c>
      <c r="I166" s="162"/>
      <c r="J166" s="215" t="s">
        <v>24</v>
      </c>
      <c r="K166" s="39" t="s">
        <v>342</v>
      </c>
      <c r="L166" s="57" t="s">
        <v>21</v>
      </c>
      <c r="M166" s="149"/>
    </row>
    <row r="167" s="17" customFormat="true" ht="28" customHeight="true" spans="1:13">
      <c r="A167" s="39">
        <v>161</v>
      </c>
      <c r="B167" s="162"/>
      <c r="C167" s="39" t="s">
        <v>343</v>
      </c>
      <c r="D167" s="152" t="s">
        <v>24</v>
      </c>
      <c r="E167" s="152"/>
      <c r="F167" s="87">
        <v>18.3</v>
      </c>
      <c r="G167" s="87">
        <v>9.84</v>
      </c>
      <c r="H167" s="103">
        <v>0.5376</v>
      </c>
      <c r="I167" s="162"/>
      <c r="J167" s="215" t="s">
        <v>24</v>
      </c>
      <c r="K167" s="39" t="s">
        <v>344</v>
      </c>
      <c r="L167" s="57" t="s">
        <v>21</v>
      </c>
      <c r="M167" s="149" t="s">
        <v>33</v>
      </c>
    </row>
    <row r="168" s="17" customFormat="true" ht="28" customHeight="true" spans="1:13">
      <c r="A168" s="39">
        <v>162</v>
      </c>
      <c r="B168" s="162"/>
      <c r="C168" s="39" t="s">
        <v>345</v>
      </c>
      <c r="D168" s="152" t="s">
        <v>24</v>
      </c>
      <c r="E168" s="152"/>
      <c r="F168" s="87">
        <v>17.16</v>
      </c>
      <c r="G168" s="87">
        <v>8.03</v>
      </c>
      <c r="H168" s="103">
        <v>0.4678</v>
      </c>
      <c r="I168" s="162"/>
      <c r="J168" s="215" t="s">
        <v>24</v>
      </c>
      <c r="K168" s="39" t="s">
        <v>346</v>
      </c>
      <c r="L168" s="57" t="s">
        <v>21</v>
      </c>
      <c r="M168" s="149" t="s">
        <v>33</v>
      </c>
    </row>
    <row r="169" s="17" customFormat="true" ht="28" customHeight="true" spans="1:13">
      <c r="A169" s="39">
        <v>163</v>
      </c>
      <c r="B169" s="162"/>
      <c r="C169" s="39" t="s">
        <v>347</v>
      </c>
      <c r="D169" s="152" t="s">
        <v>24</v>
      </c>
      <c r="E169" s="152"/>
      <c r="F169" s="87">
        <v>2</v>
      </c>
      <c r="G169" s="87">
        <v>0.25</v>
      </c>
      <c r="H169" s="103">
        <v>0.125</v>
      </c>
      <c r="I169" s="162"/>
      <c r="J169" s="215" t="s">
        <v>24</v>
      </c>
      <c r="K169" s="39" t="s">
        <v>348</v>
      </c>
      <c r="L169" s="57" t="s">
        <v>21</v>
      </c>
      <c r="M169" s="149"/>
    </row>
    <row r="170" s="17" customFormat="true" ht="28" customHeight="true" spans="1:13">
      <c r="A170" s="39">
        <v>164</v>
      </c>
      <c r="B170" s="162"/>
      <c r="C170" s="39" t="s">
        <v>349</v>
      </c>
      <c r="D170" s="152" t="s">
        <v>24</v>
      </c>
      <c r="E170" s="152"/>
      <c r="F170" s="87">
        <v>21.89</v>
      </c>
      <c r="G170" s="87">
        <v>4.87</v>
      </c>
      <c r="H170" s="103">
        <v>0.2225</v>
      </c>
      <c r="I170" s="162"/>
      <c r="J170" s="215" t="s">
        <v>19</v>
      </c>
      <c r="K170" s="39" t="s">
        <v>350</v>
      </c>
      <c r="L170" s="57" t="s">
        <v>21</v>
      </c>
      <c r="M170" s="149"/>
    </row>
    <row r="171" s="17" customFormat="true" ht="28" customHeight="true" spans="1:13">
      <c r="A171" s="39">
        <v>165</v>
      </c>
      <c r="B171" s="162"/>
      <c r="C171" s="39" t="s">
        <v>351</v>
      </c>
      <c r="D171" s="152" t="s">
        <v>24</v>
      </c>
      <c r="E171" s="152"/>
      <c r="F171" s="87">
        <v>1</v>
      </c>
      <c r="G171" s="87">
        <v>0.1</v>
      </c>
      <c r="H171" s="103">
        <v>0.1</v>
      </c>
      <c r="I171" s="162"/>
      <c r="J171" s="215" t="s">
        <v>24</v>
      </c>
      <c r="K171" s="39" t="s">
        <v>352</v>
      </c>
      <c r="L171" s="57" t="s">
        <v>21</v>
      </c>
      <c r="M171" s="149"/>
    </row>
    <row r="172" s="17" customFormat="true" ht="28" customHeight="true" spans="1:13">
      <c r="A172" s="39">
        <v>166</v>
      </c>
      <c r="B172" s="162"/>
      <c r="C172" s="39" t="s">
        <v>353</v>
      </c>
      <c r="D172" s="152" t="s">
        <v>24</v>
      </c>
      <c r="E172" s="152"/>
      <c r="F172" s="87">
        <v>0.6</v>
      </c>
      <c r="G172" s="87">
        <v>0.3</v>
      </c>
      <c r="H172" s="103">
        <v>0.5</v>
      </c>
      <c r="I172" s="162"/>
      <c r="J172" s="215" t="s">
        <v>24</v>
      </c>
      <c r="K172" s="39" t="s">
        <v>354</v>
      </c>
      <c r="L172" s="57" t="s">
        <v>21</v>
      </c>
      <c r="M172" s="169" t="s">
        <v>33</v>
      </c>
    </row>
    <row r="173" s="17" customFormat="true" ht="28" customHeight="true" spans="1:13">
      <c r="A173" s="39">
        <v>167</v>
      </c>
      <c r="B173" s="162"/>
      <c r="C173" s="39" t="s">
        <v>355</v>
      </c>
      <c r="D173" s="152" t="s">
        <v>24</v>
      </c>
      <c r="E173" s="152"/>
      <c r="F173" s="87">
        <v>1.3</v>
      </c>
      <c r="G173" s="87">
        <v>0.67</v>
      </c>
      <c r="H173" s="103">
        <v>0.5138</v>
      </c>
      <c r="I173" s="162"/>
      <c r="J173" s="215" t="s">
        <v>24</v>
      </c>
      <c r="K173" s="39" t="s">
        <v>356</v>
      </c>
      <c r="L173" s="57" t="s">
        <v>21</v>
      </c>
      <c r="M173" s="169" t="s">
        <v>33</v>
      </c>
    </row>
    <row r="174" s="17" customFormat="true" ht="28" customHeight="true" spans="1:13">
      <c r="A174" s="39">
        <v>168</v>
      </c>
      <c r="B174" s="162"/>
      <c r="C174" s="39" t="s">
        <v>357</v>
      </c>
      <c r="D174" s="152" t="s">
        <v>24</v>
      </c>
      <c r="E174" s="152"/>
      <c r="F174" s="87">
        <v>4.16</v>
      </c>
      <c r="G174" s="87">
        <v>3.56</v>
      </c>
      <c r="H174" s="103">
        <v>0.8558</v>
      </c>
      <c r="I174" s="162"/>
      <c r="J174" s="215" t="s">
        <v>24</v>
      </c>
      <c r="K174" s="39"/>
      <c r="L174" s="57" t="s">
        <v>21</v>
      </c>
      <c r="M174" s="149"/>
    </row>
    <row r="175" s="17" customFormat="true" ht="28" customHeight="true" spans="1:13">
      <c r="A175" s="39">
        <v>169</v>
      </c>
      <c r="B175" s="162"/>
      <c r="C175" s="39" t="s">
        <v>358</v>
      </c>
      <c r="D175" s="152" t="s">
        <v>24</v>
      </c>
      <c r="E175" s="152"/>
      <c r="F175" s="87">
        <v>2</v>
      </c>
      <c r="G175" s="87">
        <v>1.46</v>
      </c>
      <c r="H175" s="103">
        <v>0.7306</v>
      </c>
      <c r="I175" s="162"/>
      <c r="J175" s="215" t="s">
        <v>19</v>
      </c>
      <c r="K175" s="39"/>
      <c r="L175" s="57" t="s">
        <v>21</v>
      </c>
      <c r="M175" s="149"/>
    </row>
    <row r="176" s="17" customFormat="true" ht="28" customHeight="true" spans="1:13">
      <c r="A176" s="39">
        <v>170</v>
      </c>
      <c r="B176" s="162"/>
      <c r="C176" s="39" t="s">
        <v>359</v>
      </c>
      <c r="D176" s="152" t="s">
        <v>24</v>
      </c>
      <c r="E176" s="152"/>
      <c r="F176" s="87">
        <v>2.8</v>
      </c>
      <c r="G176" s="87">
        <v>0</v>
      </c>
      <c r="H176" s="103">
        <v>0</v>
      </c>
      <c r="I176" s="162"/>
      <c r="J176" s="215" t="s">
        <v>24</v>
      </c>
      <c r="K176" s="39" t="s">
        <v>360</v>
      </c>
      <c r="L176" s="57" t="s">
        <v>21</v>
      </c>
      <c r="M176" s="149"/>
    </row>
    <row r="177" s="17" customFormat="true" ht="28" customHeight="true" spans="1:13">
      <c r="A177" s="39">
        <v>171</v>
      </c>
      <c r="B177" s="162"/>
      <c r="C177" s="149" t="s">
        <v>361</v>
      </c>
      <c r="D177" s="57" t="s">
        <v>24</v>
      </c>
      <c r="E177" s="57"/>
      <c r="F177" s="87">
        <v>18.05</v>
      </c>
      <c r="G177" s="87">
        <v>11.84</v>
      </c>
      <c r="H177" s="153">
        <v>0.6563</v>
      </c>
      <c r="I177" s="57"/>
      <c r="J177" s="215" t="s">
        <v>24</v>
      </c>
      <c r="K177" s="39"/>
      <c r="L177" s="57" t="s">
        <v>21</v>
      </c>
      <c r="M177" s="149"/>
    </row>
    <row r="178" ht="42.5" customHeight="true" spans="1:13">
      <c r="A178" s="39">
        <v>172</v>
      </c>
      <c r="B178" s="162"/>
      <c r="C178" s="148" t="s">
        <v>362</v>
      </c>
      <c r="D178" s="57" t="s">
        <v>24</v>
      </c>
      <c r="E178" s="57"/>
      <c r="F178" s="87">
        <v>5.68</v>
      </c>
      <c r="G178" s="87">
        <v>0</v>
      </c>
      <c r="H178" s="153">
        <v>0</v>
      </c>
      <c r="I178" s="162"/>
      <c r="J178" s="215" t="s">
        <v>19</v>
      </c>
      <c r="K178" s="39" t="s">
        <v>363</v>
      </c>
      <c r="L178" s="57" t="s">
        <v>51</v>
      </c>
      <c r="M178" s="149"/>
    </row>
    <row r="179" ht="99" customHeight="true" spans="1:13">
      <c r="A179" s="39">
        <v>173</v>
      </c>
      <c r="B179" s="162"/>
      <c r="C179" s="148" t="s">
        <v>364</v>
      </c>
      <c r="D179" s="57" t="s">
        <v>24</v>
      </c>
      <c r="E179" s="57"/>
      <c r="F179" s="87">
        <v>23</v>
      </c>
      <c r="G179" s="87">
        <v>22.99</v>
      </c>
      <c r="H179" s="153">
        <v>0.9994</v>
      </c>
      <c r="I179" s="162"/>
      <c r="J179" s="215" t="s">
        <v>19</v>
      </c>
      <c r="K179" s="39"/>
      <c r="L179" s="57" t="s">
        <v>21</v>
      </c>
      <c r="M179" s="149"/>
    </row>
    <row r="180" ht="33" customHeight="true" spans="1:13">
      <c r="A180" s="39">
        <v>174</v>
      </c>
      <c r="B180" s="162"/>
      <c r="C180" s="148" t="s">
        <v>365</v>
      </c>
      <c r="D180" s="57" t="s">
        <v>24</v>
      </c>
      <c r="E180" s="57"/>
      <c r="F180" s="87">
        <v>1</v>
      </c>
      <c r="G180" s="87">
        <v>0.63</v>
      </c>
      <c r="H180" s="153">
        <v>0</v>
      </c>
      <c r="I180" s="162"/>
      <c r="J180" s="215" t="s">
        <v>24</v>
      </c>
      <c r="K180" s="39" t="s">
        <v>352</v>
      </c>
      <c r="L180" s="57" t="s">
        <v>21</v>
      </c>
      <c r="M180" s="149"/>
    </row>
    <row r="181" ht="33" customHeight="true" spans="1:13">
      <c r="A181" s="39">
        <v>175</v>
      </c>
      <c r="B181" s="162"/>
      <c r="C181" s="148" t="s">
        <v>366</v>
      </c>
      <c r="D181" s="57" t="s">
        <v>24</v>
      </c>
      <c r="E181" s="57"/>
      <c r="F181" s="87">
        <v>1.5</v>
      </c>
      <c r="G181" s="87">
        <v>0</v>
      </c>
      <c r="H181" s="153">
        <v>0.4213</v>
      </c>
      <c r="I181" s="162"/>
      <c r="J181" s="57" t="s">
        <v>24</v>
      </c>
      <c r="K181" s="39" t="s">
        <v>367</v>
      </c>
      <c r="L181" s="57" t="s">
        <v>21</v>
      </c>
      <c r="M181" s="169" t="s">
        <v>33</v>
      </c>
    </row>
    <row r="182" customHeight="true" spans="1:13">
      <c r="A182" s="39">
        <v>176</v>
      </c>
      <c r="B182" s="162"/>
      <c r="C182" s="148" t="s">
        <v>368</v>
      </c>
      <c r="D182" s="57" t="s">
        <v>24</v>
      </c>
      <c r="E182" s="57"/>
      <c r="F182" s="87">
        <v>3.9</v>
      </c>
      <c r="G182" s="87">
        <v>2.31</v>
      </c>
      <c r="H182" s="153">
        <v>0.5921</v>
      </c>
      <c r="I182" s="162"/>
      <c r="J182" s="215" t="s">
        <v>24</v>
      </c>
      <c r="K182" s="39" t="s">
        <v>369</v>
      </c>
      <c r="L182" s="57" t="s">
        <v>21</v>
      </c>
      <c r="M182" s="169" t="s">
        <v>33</v>
      </c>
    </row>
    <row r="183" customHeight="true" spans="1:13">
      <c r="A183" s="39">
        <v>177</v>
      </c>
      <c r="B183" s="162"/>
      <c r="C183" s="148" t="s">
        <v>370</v>
      </c>
      <c r="D183" s="57" t="s">
        <v>24</v>
      </c>
      <c r="E183" s="57"/>
      <c r="F183" s="87">
        <v>72</v>
      </c>
      <c r="G183" s="87">
        <v>55.55</v>
      </c>
      <c r="H183" s="153">
        <v>0.7715</v>
      </c>
      <c r="I183" s="162"/>
      <c r="J183" s="215" t="s">
        <v>24</v>
      </c>
      <c r="K183" s="39"/>
      <c r="L183" s="57" t="s">
        <v>21</v>
      </c>
      <c r="M183" s="149"/>
    </row>
    <row r="184" ht="31.5" customHeight="true" spans="1:13">
      <c r="A184" s="39">
        <v>178</v>
      </c>
      <c r="B184" s="162"/>
      <c r="C184" s="148" t="s">
        <v>371</v>
      </c>
      <c r="D184" s="57" t="s">
        <v>24</v>
      </c>
      <c r="E184" s="57"/>
      <c r="F184" s="87">
        <v>221.53</v>
      </c>
      <c r="G184" s="87">
        <v>113.77</v>
      </c>
      <c r="H184" s="153">
        <v>0.5135</v>
      </c>
      <c r="I184" s="162"/>
      <c r="J184" s="215" t="s">
        <v>24</v>
      </c>
      <c r="K184" s="39" t="s">
        <v>372</v>
      </c>
      <c r="L184" s="57" t="s">
        <v>21</v>
      </c>
      <c r="M184" s="149"/>
    </row>
    <row r="185" customHeight="true" spans="1:13">
      <c r="A185" s="39">
        <v>179</v>
      </c>
      <c r="B185" s="162"/>
      <c r="C185" s="148" t="s">
        <v>373</v>
      </c>
      <c r="D185" s="57" t="s">
        <v>24</v>
      </c>
      <c r="E185" s="57"/>
      <c r="F185" s="87">
        <v>1.3</v>
      </c>
      <c r="G185" s="87">
        <v>0.65</v>
      </c>
      <c r="H185" s="153">
        <v>0.5</v>
      </c>
      <c r="I185" s="162"/>
      <c r="J185" s="215" t="s">
        <v>24</v>
      </c>
      <c r="K185" s="39" t="s">
        <v>374</v>
      </c>
      <c r="L185" s="57" t="s">
        <v>21</v>
      </c>
      <c r="M185" s="149"/>
    </row>
    <row r="186" customHeight="true" spans="1:13">
      <c r="A186" s="39">
        <v>180</v>
      </c>
      <c r="B186" s="162"/>
      <c r="C186" s="148" t="s">
        <v>375</v>
      </c>
      <c r="D186" s="57" t="s">
        <v>24</v>
      </c>
      <c r="E186" s="57"/>
      <c r="F186" s="87">
        <v>10.3</v>
      </c>
      <c r="G186" s="87">
        <v>3.55</v>
      </c>
      <c r="H186" s="153">
        <v>0.3448</v>
      </c>
      <c r="I186" s="162"/>
      <c r="J186" s="215" t="s">
        <v>24</v>
      </c>
      <c r="K186" s="39" t="s">
        <v>376</v>
      </c>
      <c r="L186" s="57" t="s">
        <v>21</v>
      </c>
      <c r="M186" s="149" t="s">
        <v>33</v>
      </c>
    </row>
    <row r="187" customHeight="true" spans="1:13">
      <c r="A187" s="39">
        <v>181</v>
      </c>
      <c r="B187" s="162"/>
      <c r="C187" s="148" t="s">
        <v>377</v>
      </c>
      <c r="D187" s="57" t="s">
        <v>24</v>
      </c>
      <c r="E187" s="57"/>
      <c r="F187" s="87">
        <v>11.3</v>
      </c>
      <c r="G187" s="87">
        <v>8.95</v>
      </c>
      <c r="H187" s="153">
        <v>0.7923</v>
      </c>
      <c r="I187" s="162"/>
      <c r="J187" s="215" t="s">
        <v>24</v>
      </c>
      <c r="K187" s="39"/>
      <c r="L187" s="57" t="s">
        <v>21</v>
      </c>
      <c r="M187" s="149"/>
    </row>
    <row r="188" customHeight="true" spans="1:13">
      <c r="A188" s="39">
        <v>182</v>
      </c>
      <c r="B188" s="162"/>
      <c r="C188" s="148" t="s">
        <v>378</v>
      </c>
      <c r="D188" s="57" t="s">
        <v>24</v>
      </c>
      <c r="E188" s="57"/>
      <c r="F188" s="87">
        <v>0.2</v>
      </c>
      <c r="G188" s="87">
        <v>0.1</v>
      </c>
      <c r="H188" s="153">
        <v>0.5</v>
      </c>
      <c r="I188" s="162"/>
      <c r="J188" s="215" t="s">
        <v>24</v>
      </c>
      <c r="K188" s="39" t="s">
        <v>379</v>
      </c>
      <c r="L188" s="57" t="s">
        <v>21</v>
      </c>
      <c r="M188" s="149" t="s">
        <v>33</v>
      </c>
    </row>
    <row r="189" customHeight="true" spans="1:13">
      <c r="A189" s="39">
        <v>183</v>
      </c>
      <c r="B189" s="162"/>
      <c r="C189" s="148" t="s">
        <v>380</v>
      </c>
      <c r="D189" s="57" t="s">
        <v>24</v>
      </c>
      <c r="E189" s="57"/>
      <c r="F189" s="87">
        <v>3</v>
      </c>
      <c r="G189" s="87">
        <v>0</v>
      </c>
      <c r="H189" s="153">
        <v>0</v>
      </c>
      <c r="I189" s="162"/>
      <c r="J189" s="215" t="s">
        <v>19</v>
      </c>
      <c r="K189" s="39" t="s">
        <v>381</v>
      </c>
      <c r="L189" s="57" t="s">
        <v>21</v>
      </c>
      <c r="M189" s="149"/>
    </row>
    <row r="190" customHeight="true" spans="1:13">
      <c r="A190" s="39">
        <v>184</v>
      </c>
      <c r="B190" s="162"/>
      <c r="C190" s="148" t="s">
        <v>382</v>
      </c>
      <c r="D190" s="57" t="s">
        <v>24</v>
      </c>
      <c r="E190" s="57"/>
      <c r="F190" s="87">
        <v>0.6</v>
      </c>
      <c r="G190" s="87">
        <v>0.3</v>
      </c>
      <c r="H190" s="153">
        <v>0.5</v>
      </c>
      <c r="I190" s="162"/>
      <c r="J190" s="215" t="s">
        <v>24</v>
      </c>
      <c r="K190" s="39" t="s">
        <v>383</v>
      </c>
      <c r="L190" s="57" t="s">
        <v>21</v>
      </c>
      <c r="M190" s="149" t="s">
        <v>33</v>
      </c>
    </row>
    <row r="191" customHeight="true" spans="1:13">
      <c r="A191" s="39">
        <v>185</v>
      </c>
      <c r="B191" s="162"/>
      <c r="C191" s="148" t="s">
        <v>384</v>
      </c>
      <c r="D191" s="57" t="s">
        <v>24</v>
      </c>
      <c r="E191" s="57"/>
      <c r="F191" s="87">
        <v>50</v>
      </c>
      <c r="G191" s="87">
        <v>21.04</v>
      </c>
      <c r="H191" s="153">
        <v>0.4208</v>
      </c>
      <c r="I191" s="162"/>
      <c r="J191" s="215" t="s">
        <v>24</v>
      </c>
      <c r="K191" s="39" t="s">
        <v>385</v>
      </c>
      <c r="L191" s="57" t="s">
        <v>21</v>
      </c>
      <c r="M191" s="149"/>
    </row>
    <row r="192" ht="33.75" customHeight="true" spans="1:13">
      <c r="A192" s="39">
        <v>186</v>
      </c>
      <c r="B192" s="162"/>
      <c r="C192" s="148" t="s">
        <v>386</v>
      </c>
      <c r="D192" s="57" t="s">
        <v>24</v>
      </c>
      <c r="E192" s="57"/>
      <c r="F192" s="87">
        <v>33.75</v>
      </c>
      <c r="G192" s="87">
        <v>0</v>
      </c>
      <c r="H192" s="153">
        <v>0</v>
      </c>
      <c r="I192" s="162"/>
      <c r="J192" s="215" t="s">
        <v>19</v>
      </c>
      <c r="K192" s="39" t="s">
        <v>387</v>
      </c>
      <c r="L192" s="57" t="s">
        <v>21</v>
      </c>
      <c r="M192" s="169" t="s">
        <v>388</v>
      </c>
    </row>
    <row r="193" ht="31.5" customHeight="true" spans="1:13">
      <c r="A193" s="39">
        <v>187</v>
      </c>
      <c r="B193" s="162"/>
      <c r="C193" s="148" t="s">
        <v>389</v>
      </c>
      <c r="D193" s="57" t="s">
        <v>24</v>
      </c>
      <c r="E193" s="57"/>
      <c r="F193" s="87">
        <v>39</v>
      </c>
      <c r="G193" s="87">
        <v>27.3</v>
      </c>
      <c r="H193" s="153">
        <v>0.7</v>
      </c>
      <c r="I193" s="162"/>
      <c r="J193" s="215" t="s">
        <v>24</v>
      </c>
      <c r="K193" s="39"/>
      <c r="L193" s="57" t="s">
        <v>21</v>
      </c>
      <c r="M193" s="149"/>
    </row>
    <row r="194" ht="33.75" customHeight="true" spans="1:13">
      <c r="A194" s="39">
        <v>188</v>
      </c>
      <c r="B194" s="162"/>
      <c r="C194" s="148" t="s">
        <v>390</v>
      </c>
      <c r="D194" s="57" t="s">
        <v>24</v>
      </c>
      <c r="E194" s="57"/>
      <c r="F194" s="87">
        <v>25</v>
      </c>
      <c r="G194" s="87">
        <v>0.97</v>
      </c>
      <c r="H194" s="153">
        <v>0.0388</v>
      </c>
      <c r="I194" s="162"/>
      <c r="J194" s="215" t="s">
        <v>19</v>
      </c>
      <c r="K194" s="39" t="s">
        <v>391</v>
      </c>
      <c r="L194" s="57" t="s">
        <v>21</v>
      </c>
      <c r="M194" s="169" t="s">
        <v>388</v>
      </c>
    </row>
    <row r="195" ht="31.5" customHeight="true" spans="1:13">
      <c r="A195" s="39">
        <v>189</v>
      </c>
      <c r="B195" s="162"/>
      <c r="C195" s="148" t="s">
        <v>149</v>
      </c>
      <c r="D195" s="57" t="s">
        <v>24</v>
      </c>
      <c r="E195" s="57"/>
      <c r="F195" s="87">
        <v>3.5</v>
      </c>
      <c r="G195" s="87">
        <v>1.87</v>
      </c>
      <c r="H195" s="153">
        <v>0.5343</v>
      </c>
      <c r="I195" s="162"/>
      <c r="J195" s="215" t="s">
        <v>24</v>
      </c>
      <c r="K195" s="39" t="s">
        <v>392</v>
      </c>
      <c r="L195" s="57" t="s">
        <v>21</v>
      </c>
      <c r="M195" s="169" t="s">
        <v>33</v>
      </c>
    </row>
    <row r="196" ht="67.5" customHeight="true" spans="1:13">
      <c r="A196" s="39">
        <v>190</v>
      </c>
      <c r="B196" s="162"/>
      <c r="C196" s="148" t="s">
        <v>393</v>
      </c>
      <c r="D196" s="57" t="s">
        <v>24</v>
      </c>
      <c r="E196" s="57"/>
      <c r="F196" s="87">
        <v>29</v>
      </c>
      <c r="G196" s="87">
        <v>0</v>
      </c>
      <c r="H196" s="153">
        <v>0</v>
      </c>
      <c r="I196" s="162"/>
      <c r="J196" s="215" t="s">
        <v>19</v>
      </c>
      <c r="K196" s="39" t="s">
        <v>394</v>
      </c>
      <c r="L196" s="57" t="s">
        <v>21</v>
      </c>
      <c r="M196" s="149" t="s">
        <v>395</v>
      </c>
    </row>
    <row r="197" ht="21" customHeight="true" spans="1:13">
      <c r="A197" s="39">
        <v>191</v>
      </c>
      <c r="B197" s="162" t="s">
        <v>396</v>
      </c>
      <c r="C197" s="148" t="s">
        <v>397</v>
      </c>
      <c r="D197" s="57" t="s">
        <v>18</v>
      </c>
      <c r="E197" s="57"/>
      <c r="F197" s="87">
        <v>15</v>
      </c>
      <c r="G197" s="87">
        <v>13.48</v>
      </c>
      <c r="H197" s="153">
        <v>0.8985</v>
      </c>
      <c r="I197" s="219">
        <v>0.4329</v>
      </c>
      <c r="J197" s="57" t="s">
        <v>24</v>
      </c>
      <c r="K197" s="39"/>
      <c r="L197" s="57" t="s">
        <v>21</v>
      </c>
      <c r="M197" s="171"/>
    </row>
    <row r="198" ht="21" customHeight="true" spans="1:13">
      <c r="A198" s="39">
        <v>192</v>
      </c>
      <c r="B198" s="162"/>
      <c r="C198" s="148" t="s">
        <v>398</v>
      </c>
      <c r="D198" s="57" t="s">
        <v>18</v>
      </c>
      <c r="E198" s="57"/>
      <c r="F198" s="87">
        <v>40</v>
      </c>
      <c r="G198" s="87">
        <v>40</v>
      </c>
      <c r="H198" s="153">
        <v>1</v>
      </c>
      <c r="I198" s="162"/>
      <c r="J198" s="39" t="s">
        <v>24</v>
      </c>
      <c r="K198" s="39"/>
      <c r="L198" s="57" t="s">
        <v>21</v>
      </c>
      <c r="M198" s="170" t="s">
        <v>399</v>
      </c>
    </row>
    <row r="199" ht="65.25" customHeight="true" spans="1:13">
      <c r="A199" s="39">
        <v>193</v>
      </c>
      <c r="B199" s="162"/>
      <c r="C199" s="148" t="s">
        <v>400</v>
      </c>
      <c r="D199" s="57" t="s">
        <v>18</v>
      </c>
      <c r="E199" s="57"/>
      <c r="F199" s="87">
        <v>17.22</v>
      </c>
      <c r="G199" s="87">
        <v>17.22</v>
      </c>
      <c r="H199" s="153">
        <v>1</v>
      </c>
      <c r="I199" s="162"/>
      <c r="J199" s="39" t="s">
        <v>24</v>
      </c>
      <c r="K199" s="39"/>
      <c r="L199" s="57" t="s">
        <v>21</v>
      </c>
      <c r="M199" s="171" t="s">
        <v>401</v>
      </c>
    </row>
    <row r="200" ht="37.5" customHeight="true" spans="1:13">
      <c r="A200" s="39">
        <v>194</v>
      </c>
      <c r="B200" s="162"/>
      <c r="C200" s="148" t="s">
        <v>402</v>
      </c>
      <c r="D200" s="57" t="s">
        <v>18</v>
      </c>
      <c r="E200" s="57"/>
      <c r="F200" s="87">
        <v>10</v>
      </c>
      <c r="G200" s="87">
        <v>1.02</v>
      </c>
      <c r="H200" s="153">
        <v>0.1024</v>
      </c>
      <c r="I200" s="162"/>
      <c r="J200" s="39" t="s">
        <v>24</v>
      </c>
      <c r="K200" s="39" t="s">
        <v>403</v>
      </c>
      <c r="L200" s="57" t="s">
        <v>21</v>
      </c>
      <c r="M200" s="171"/>
    </row>
    <row r="201" ht="21" customHeight="true" spans="1:13">
      <c r="A201" s="39">
        <v>195</v>
      </c>
      <c r="B201" s="162"/>
      <c r="C201" s="148" t="s">
        <v>404</v>
      </c>
      <c r="D201" s="57" t="s">
        <v>18</v>
      </c>
      <c r="E201" s="57"/>
      <c r="F201" s="87">
        <v>25</v>
      </c>
      <c r="G201" s="87">
        <v>9.97</v>
      </c>
      <c r="H201" s="153">
        <v>0.399</v>
      </c>
      <c r="I201" s="162"/>
      <c r="J201" s="39" t="s">
        <v>24</v>
      </c>
      <c r="K201" s="39" t="s">
        <v>405</v>
      </c>
      <c r="L201" s="57" t="s">
        <v>21</v>
      </c>
      <c r="M201" s="171" t="s">
        <v>33</v>
      </c>
    </row>
    <row r="202" ht="47.25" customHeight="true" spans="1:13">
      <c r="A202" s="39">
        <v>196</v>
      </c>
      <c r="B202" s="162"/>
      <c r="C202" s="148" t="s">
        <v>406</v>
      </c>
      <c r="D202" s="57"/>
      <c r="E202" s="57" t="s">
        <v>18</v>
      </c>
      <c r="F202" s="87">
        <v>142.37</v>
      </c>
      <c r="G202" s="87">
        <v>12.93</v>
      </c>
      <c r="H202" s="153">
        <v>0.0908</v>
      </c>
      <c r="I202" s="162"/>
      <c r="J202" s="39" t="s">
        <v>24</v>
      </c>
      <c r="K202" s="39" t="s">
        <v>407</v>
      </c>
      <c r="L202" s="57" t="s">
        <v>21</v>
      </c>
      <c r="M202" s="171" t="s">
        <v>33</v>
      </c>
    </row>
    <row r="203" ht="34.5" customHeight="true" spans="1:13">
      <c r="A203" s="39">
        <v>197</v>
      </c>
      <c r="B203" s="162"/>
      <c r="C203" s="148" t="s">
        <v>408</v>
      </c>
      <c r="D203" s="57"/>
      <c r="E203" s="57" t="s">
        <v>18</v>
      </c>
      <c r="F203" s="87">
        <v>20.33</v>
      </c>
      <c r="G203" s="87">
        <v>0.57</v>
      </c>
      <c r="H203" s="153">
        <v>0.0279</v>
      </c>
      <c r="I203" s="162"/>
      <c r="J203" s="39" t="s">
        <v>24</v>
      </c>
      <c r="K203" s="39" t="s">
        <v>409</v>
      </c>
      <c r="L203" s="57" t="s">
        <v>21</v>
      </c>
      <c r="M203" s="171" t="s">
        <v>410</v>
      </c>
    </row>
    <row r="204" ht="30.75" customHeight="true" spans="1:13">
      <c r="A204" s="39">
        <v>198</v>
      </c>
      <c r="B204" s="162"/>
      <c r="C204" s="148" t="s">
        <v>411</v>
      </c>
      <c r="D204" s="57"/>
      <c r="E204" s="57" t="s">
        <v>18</v>
      </c>
      <c r="F204" s="87">
        <v>68.57</v>
      </c>
      <c r="G204" s="87">
        <v>68.57</v>
      </c>
      <c r="H204" s="153">
        <v>1</v>
      </c>
      <c r="I204" s="162"/>
      <c r="J204" s="39" t="s">
        <v>24</v>
      </c>
      <c r="K204" s="39"/>
      <c r="L204" s="57" t="s">
        <v>21</v>
      </c>
      <c r="M204" s="170"/>
    </row>
    <row r="205" ht="21" customHeight="true" spans="1:13">
      <c r="A205" s="39">
        <v>199</v>
      </c>
      <c r="B205" s="162"/>
      <c r="C205" s="148" t="s">
        <v>412</v>
      </c>
      <c r="D205" s="57"/>
      <c r="E205" s="57" t="s">
        <v>18</v>
      </c>
      <c r="F205" s="87">
        <v>47.38</v>
      </c>
      <c r="G205" s="87">
        <v>39.9</v>
      </c>
      <c r="H205" s="153">
        <v>0.8422</v>
      </c>
      <c r="I205" s="162"/>
      <c r="J205" s="39" t="s">
        <v>24</v>
      </c>
      <c r="K205" s="39"/>
      <c r="L205" s="57" t="s">
        <v>21</v>
      </c>
      <c r="M205" s="171"/>
    </row>
    <row r="206" ht="21" customHeight="true" spans="1:13">
      <c r="A206" s="39">
        <v>200</v>
      </c>
      <c r="B206" s="162"/>
      <c r="C206" s="148" t="s">
        <v>413</v>
      </c>
      <c r="D206" s="57"/>
      <c r="E206" s="57" t="s">
        <v>18</v>
      </c>
      <c r="F206" s="87">
        <v>9.53</v>
      </c>
      <c r="G206" s="87">
        <v>7.84</v>
      </c>
      <c r="H206" s="153">
        <v>0.8227</v>
      </c>
      <c r="I206" s="162"/>
      <c r="J206" s="39" t="s">
        <v>24</v>
      </c>
      <c r="K206" s="39"/>
      <c r="L206" s="57" t="s">
        <v>21</v>
      </c>
      <c r="M206" s="171"/>
    </row>
    <row r="207" ht="52.5" customHeight="true" spans="1:13">
      <c r="A207" s="39">
        <v>201</v>
      </c>
      <c r="B207" s="162"/>
      <c r="C207" s="148" t="s">
        <v>414</v>
      </c>
      <c r="D207" s="57" t="s">
        <v>18</v>
      </c>
      <c r="E207" s="57"/>
      <c r="F207" s="87">
        <v>625</v>
      </c>
      <c r="G207" s="87">
        <v>606.25</v>
      </c>
      <c r="H207" s="153">
        <v>0.97</v>
      </c>
      <c r="I207" s="162"/>
      <c r="J207" s="39" t="s">
        <v>24</v>
      </c>
      <c r="K207" s="39"/>
      <c r="L207" s="57" t="s">
        <v>21</v>
      </c>
      <c r="M207" s="171" t="s">
        <v>415</v>
      </c>
    </row>
    <row r="208" ht="36.75" customHeight="true" spans="1:13">
      <c r="A208" s="39">
        <v>202</v>
      </c>
      <c r="B208" s="162"/>
      <c r="C208" s="148" t="s">
        <v>416</v>
      </c>
      <c r="D208" s="57"/>
      <c r="E208" s="57" t="s">
        <v>18</v>
      </c>
      <c r="F208" s="87">
        <v>27.4</v>
      </c>
      <c r="G208" s="87">
        <v>5.47</v>
      </c>
      <c r="H208" s="153">
        <v>0.1995</v>
      </c>
      <c r="I208" s="162"/>
      <c r="J208" s="39" t="s">
        <v>24</v>
      </c>
      <c r="K208" s="39" t="s">
        <v>417</v>
      </c>
      <c r="L208" s="57" t="s">
        <v>21</v>
      </c>
      <c r="M208" s="171"/>
    </row>
    <row r="209" ht="61.5" customHeight="true" spans="1:13">
      <c r="A209" s="39">
        <v>203</v>
      </c>
      <c r="B209" s="162"/>
      <c r="C209" s="148" t="s">
        <v>418</v>
      </c>
      <c r="D209" s="57" t="s">
        <v>18</v>
      </c>
      <c r="E209" s="57"/>
      <c r="F209" s="87">
        <v>600</v>
      </c>
      <c r="G209" s="87">
        <v>182.48</v>
      </c>
      <c r="H209" s="153">
        <v>0.3041</v>
      </c>
      <c r="I209" s="162"/>
      <c r="J209" s="39" t="s">
        <v>19</v>
      </c>
      <c r="K209" s="39" t="s">
        <v>419</v>
      </c>
      <c r="L209" s="57" t="s">
        <v>21</v>
      </c>
      <c r="M209" s="171" t="s">
        <v>420</v>
      </c>
    </row>
    <row r="210" ht="51.75" customHeight="true" spans="1:13">
      <c r="A210" s="39">
        <v>204</v>
      </c>
      <c r="B210" s="162"/>
      <c r="C210" s="148" t="s">
        <v>421</v>
      </c>
      <c r="D210" s="57" t="s">
        <v>18</v>
      </c>
      <c r="E210" s="57"/>
      <c r="F210" s="87">
        <v>343.5</v>
      </c>
      <c r="G210" s="87">
        <v>171.75</v>
      </c>
      <c r="H210" s="153">
        <v>0.5</v>
      </c>
      <c r="I210" s="162"/>
      <c r="J210" s="39" t="s">
        <v>24</v>
      </c>
      <c r="K210" s="39" t="s">
        <v>422</v>
      </c>
      <c r="L210" s="57" t="s">
        <v>21</v>
      </c>
      <c r="M210" s="171"/>
    </row>
    <row r="211" ht="51.75" customHeight="true" spans="1:13">
      <c r="A211" s="39">
        <v>205</v>
      </c>
      <c r="B211" s="162"/>
      <c r="C211" s="148" t="s">
        <v>423</v>
      </c>
      <c r="D211" s="57" t="s">
        <v>18</v>
      </c>
      <c r="E211" s="57"/>
      <c r="F211" s="87">
        <v>187.33</v>
      </c>
      <c r="G211" s="87">
        <v>44.13</v>
      </c>
      <c r="H211" s="153">
        <v>0.2356</v>
      </c>
      <c r="I211" s="162"/>
      <c r="J211" s="39" t="s">
        <v>24</v>
      </c>
      <c r="K211" s="128" t="s">
        <v>424</v>
      </c>
      <c r="L211" s="57" t="s">
        <v>21</v>
      </c>
      <c r="M211" s="171" t="s">
        <v>425</v>
      </c>
    </row>
    <row r="212" ht="36" customHeight="true" spans="1:13">
      <c r="A212" s="39">
        <v>206</v>
      </c>
      <c r="B212" s="162"/>
      <c r="C212" s="148" t="s">
        <v>426</v>
      </c>
      <c r="D212" s="57" t="s">
        <v>18</v>
      </c>
      <c r="E212" s="57"/>
      <c r="F212" s="87">
        <v>8</v>
      </c>
      <c r="G212" s="87">
        <v>4.54</v>
      </c>
      <c r="H212" s="153">
        <v>0.5669</v>
      </c>
      <c r="I212" s="162"/>
      <c r="J212" s="39" t="s">
        <v>19</v>
      </c>
      <c r="K212" s="39" t="s">
        <v>427</v>
      </c>
      <c r="L212" s="57" t="s">
        <v>21</v>
      </c>
      <c r="M212" s="170" t="s">
        <v>33</v>
      </c>
    </row>
    <row r="213" ht="51" customHeight="true" spans="1:13">
      <c r="A213" s="39">
        <v>207</v>
      </c>
      <c r="B213" s="162"/>
      <c r="C213" s="148" t="s">
        <v>428</v>
      </c>
      <c r="D213" s="57" t="s">
        <v>18</v>
      </c>
      <c r="E213" s="57"/>
      <c r="F213" s="87">
        <v>5</v>
      </c>
      <c r="G213" s="87">
        <v>2.6</v>
      </c>
      <c r="H213" s="153">
        <v>0.5196</v>
      </c>
      <c r="I213" s="162"/>
      <c r="J213" s="39" t="s">
        <v>24</v>
      </c>
      <c r="K213" s="39" t="s">
        <v>429</v>
      </c>
      <c r="L213" s="57" t="s">
        <v>21</v>
      </c>
      <c r="M213" s="171" t="s">
        <v>430</v>
      </c>
    </row>
    <row r="214" ht="21" customHeight="true" spans="1:13">
      <c r="A214" s="39">
        <v>208</v>
      </c>
      <c r="B214" s="162"/>
      <c r="C214" s="148" t="s">
        <v>431</v>
      </c>
      <c r="D214" s="57" t="s">
        <v>18</v>
      </c>
      <c r="E214" s="57"/>
      <c r="F214" s="87">
        <v>10</v>
      </c>
      <c r="G214" s="87">
        <v>2.4</v>
      </c>
      <c r="H214" s="153">
        <v>0.2403</v>
      </c>
      <c r="I214" s="162"/>
      <c r="J214" s="39" t="s">
        <v>24</v>
      </c>
      <c r="K214" s="39" t="s">
        <v>432</v>
      </c>
      <c r="L214" s="57" t="s">
        <v>21</v>
      </c>
      <c r="M214" s="171" t="s">
        <v>33</v>
      </c>
    </row>
    <row r="215" ht="21" customHeight="true" spans="1:13">
      <c r="A215" s="39">
        <v>209</v>
      </c>
      <c r="B215" s="162"/>
      <c r="C215" s="148" t="s">
        <v>433</v>
      </c>
      <c r="D215" s="57" t="s">
        <v>18</v>
      </c>
      <c r="E215" s="57"/>
      <c r="F215" s="87">
        <v>1.32</v>
      </c>
      <c r="G215" s="87">
        <v>1.01</v>
      </c>
      <c r="H215" s="153">
        <v>0.7636</v>
      </c>
      <c r="I215" s="162"/>
      <c r="J215" s="39" t="s">
        <v>24</v>
      </c>
      <c r="K215" s="39"/>
      <c r="L215" s="57" t="s">
        <v>21</v>
      </c>
      <c r="M215" s="170"/>
    </row>
    <row r="216" ht="35.25" customHeight="true" spans="1:13">
      <c r="A216" s="39">
        <v>210</v>
      </c>
      <c r="B216" s="162"/>
      <c r="C216" s="148" t="s">
        <v>116</v>
      </c>
      <c r="D216" s="57" t="s">
        <v>18</v>
      </c>
      <c r="E216" s="57"/>
      <c r="F216" s="87">
        <v>4</v>
      </c>
      <c r="G216" s="87">
        <v>1.99</v>
      </c>
      <c r="H216" s="153">
        <v>0.4967</v>
      </c>
      <c r="I216" s="162"/>
      <c r="J216" s="39" t="s">
        <v>24</v>
      </c>
      <c r="K216" s="39" t="s">
        <v>434</v>
      </c>
      <c r="L216" s="57" t="s">
        <v>21</v>
      </c>
      <c r="M216" s="171" t="s">
        <v>33</v>
      </c>
    </row>
    <row r="217" ht="18.75" customHeight="true" spans="1:13">
      <c r="A217" s="39">
        <v>211</v>
      </c>
      <c r="B217" s="162"/>
      <c r="C217" s="148" t="s">
        <v>435</v>
      </c>
      <c r="D217" s="57" t="s">
        <v>18</v>
      </c>
      <c r="E217" s="57"/>
      <c r="F217" s="87">
        <v>20.75</v>
      </c>
      <c r="G217" s="87">
        <v>20.41</v>
      </c>
      <c r="H217" s="153">
        <v>0.9835</v>
      </c>
      <c r="I217" s="162"/>
      <c r="J217" s="39" t="s">
        <v>24</v>
      </c>
      <c r="K217" s="39"/>
      <c r="L217" s="57" t="s">
        <v>21</v>
      </c>
      <c r="M217" s="170" t="s">
        <v>399</v>
      </c>
    </row>
    <row r="218" ht="21" customHeight="true" spans="1:13">
      <c r="A218" s="39">
        <v>212</v>
      </c>
      <c r="B218" s="162"/>
      <c r="C218" s="148" t="s">
        <v>436</v>
      </c>
      <c r="D218" s="57"/>
      <c r="E218" s="57" t="s">
        <v>18</v>
      </c>
      <c r="F218" s="87">
        <v>90.3</v>
      </c>
      <c r="G218" s="87">
        <v>0</v>
      </c>
      <c r="H218" s="153">
        <v>0</v>
      </c>
      <c r="I218" s="162"/>
      <c r="J218" s="39" t="s">
        <v>24</v>
      </c>
      <c r="K218" s="39" t="s">
        <v>437</v>
      </c>
      <c r="L218" s="57" t="s">
        <v>21</v>
      </c>
      <c r="M218" s="170"/>
    </row>
    <row r="219" ht="65.25" customHeight="true" spans="1:13">
      <c r="A219" s="39">
        <v>213</v>
      </c>
      <c r="B219" s="162"/>
      <c r="C219" s="148" t="s">
        <v>438</v>
      </c>
      <c r="D219" s="57" t="s">
        <v>18</v>
      </c>
      <c r="E219" s="57"/>
      <c r="F219" s="87">
        <v>56</v>
      </c>
      <c r="G219" s="87">
        <v>0</v>
      </c>
      <c r="H219" s="153">
        <v>0</v>
      </c>
      <c r="I219" s="162"/>
      <c r="J219" s="39" t="s">
        <v>19</v>
      </c>
      <c r="K219" s="39" t="s">
        <v>439</v>
      </c>
      <c r="L219" s="57" t="s">
        <v>21</v>
      </c>
      <c r="M219" s="171" t="s">
        <v>440</v>
      </c>
    </row>
    <row r="220" ht="50.25" customHeight="true" spans="1:13">
      <c r="A220" s="39">
        <v>214</v>
      </c>
      <c r="B220" s="162"/>
      <c r="C220" s="148" t="s">
        <v>441</v>
      </c>
      <c r="D220" s="57" t="s">
        <v>18</v>
      </c>
      <c r="E220" s="57"/>
      <c r="F220" s="87">
        <v>70.82</v>
      </c>
      <c r="G220" s="87">
        <v>57</v>
      </c>
      <c r="H220" s="153">
        <v>0.8049</v>
      </c>
      <c r="I220" s="162"/>
      <c r="J220" s="39" t="s">
        <v>24</v>
      </c>
      <c r="K220" s="39"/>
      <c r="L220" s="57" t="s">
        <v>21</v>
      </c>
      <c r="M220" s="171" t="s">
        <v>442</v>
      </c>
    </row>
    <row r="221" ht="48.75" customHeight="true" spans="1:13">
      <c r="A221" s="39">
        <v>215</v>
      </c>
      <c r="B221" s="162"/>
      <c r="C221" s="148" t="s">
        <v>61</v>
      </c>
      <c r="D221" s="57" t="s">
        <v>18</v>
      </c>
      <c r="E221" s="57"/>
      <c r="F221" s="87">
        <v>2</v>
      </c>
      <c r="G221" s="87">
        <v>1.29</v>
      </c>
      <c r="H221" s="153">
        <v>0.6427</v>
      </c>
      <c r="I221" s="162"/>
      <c r="J221" s="39" t="s">
        <v>24</v>
      </c>
      <c r="K221" s="39"/>
      <c r="L221" s="57" t="s">
        <v>21</v>
      </c>
      <c r="M221" s="171" t="s">
        <v>443</v>
      </c>
    </row>
    <row r="222" ht="58.5" customHeight="true" spans="1:13">
      <c r="A222" s="39">
        <v>216</v>
      </c>
      <c r="B222" s="162"/>
      <c r="C222" s="148" t="s">
        <v>444</v>
      </c>
      <c r="D222" s="57" t="s">
        <v>18</v>
      </c>
      <c r="E222" s="57"/>
      <c r="F222" s="87">
        <v>2.82</v>
      </c>
      <c r="G222" s="87">
        <v>0</v>
      </c>
      <c r="H222" s="153">
        <v>0</v>
      </c>
      <c r="I222" s="162"/>
      <c r="J222" s="39" t="s">
        <v>24</v>
      </c>
      <c r="K222" s="39" t="s">
        <v>445</v>
      </c>
      <c r="L222" s="57" t="s">
        <v>21</v>
      </c>
      <c r="M222" s="170"/>
    </row>
    <row r="223" ht="53.25" customHeight="true" spans="1:13">
      <c r="A223" s="39">
        <v>217</v>
      </c>
      <c r="B223" s="162"/>
      <c r="C223" s="148" t="s">
        <v>446</v>
      </c>
      <c r="D223" s="57" t="s">
        <v>18</v>
      </c>
      <c r="E223" s="57"/>
      <c r="F223" s="87">
        <v>100</v>
      </c>
      <c r="G223" s="87">
        <v>100</v>
      </c>
      <c r="H223" s="153">
        <v>1</v>
      </c>
      <c r="I223" s="162"/>
      <c r="J223" s="39" t="s">
        <v>24</v>
      </c>
      <c r="K223" s="39"/>
      <c r="L223" s="57" t="s">
        <v>21</v>
      </c>
      <c r="M223" s="171" t="s">
        <v>447</v>
      </c>
    </row>
    <row r="224" customHeight="true" spans="1:13">
      <c r="A224" s="39">
        <v>218</v>
      </c>
      <c r="B224" s="162" t="s">
        <v>448</v>
      </c>
      <c r="C224" s="148" t="s">
        <v>449</v>
      </c>
      <c r="D224" s="148" t="s">
        <v>18</v>
      </c>
      <c r="E224" s="148"/>
      <c r="F224" s="216">
        <v>1.5</v>
      </c>
      <c r="G224" s="216">
        <v>1.5</v>
      </c>
      <c r="H224" s="217">
        <v>1</v>
      </c>
      <c r="I224" s="220">
        <v>0.532</v>
      </c>
      <c r="J224" s="148" t="s">
        <v>24</v>
      </c>
      <c r="K224" s="148"/>
      <c r="L224" s="57" t="s">
        <v>21</v>
      </c>
      <c r="M224" s="148"/>
    </row>
    <row r="225" ht="32.25" customHeight="true" spans="1:13">
      <c r="A225" s="39">
        <v>219</v>
      </c>
      <c r="B225" s="162"/>
      <c r="C225" s="148" t="s">
        <v>450</v>
      </c>
      <c r="D225" s="148" t="s">
        <v>18</v>
      </c>
      <c r="E225" s="148"/>
      <c r="F225" s="216">
        <v>15</v>
      </c>
      <c r="G225" s="216">
        <v>4.3876</v>
      </c>
      <c r="H225" s="217">
        <f t="shared" ref="H225:H243" si="1">G225/F225</f>
        <v>0.292506666666667</v>
      </c>
      <c r="I225" s="162"/>
      <c r="J225" s="148" t="s">
        <v>24</v>
      </c>
      <c r="K225" s="148" t="s">
        <v>451</v>
      </c>
      <c r="L225" s="148" t="s">
        <v>21</v>
      </c>
      <c r="M225" s="148" t="s">
        <v>452</v>
      </c>
    </row>
    <row r="226" customHeight="true" spans="1:13">
      <c r="A226" s="39">
        <v>220</v>
      </c>
      <c r="B226" s="162"/>
      <c r="C226" s="148" t="s">
        <v>100</v>
      </c>
      <c r="D226" s="148" t="s">
        <v>18</v>
      </c>
      <c r="E226" s="148"/>
      <c r="F226" s="216">
        <v>1.32</v>
      </c>
      <c r="G226" s="216">
        <v>0.822</v>
      </c>
      <c r="H226" s="217">
        <f t="shared" si="1"/>
        <v>0.622727272727273</v>
      </c>
      <c r="I226" s="162"/>
      <c r="J226" s="148" t="s">
        <v>24</v>
      </c>
      <c r="K226" s="148"/>
      <c r="L226" s="148" t="s">
        <v>21</v>
      </c>
      <c r="M226" s="148"/>
    </row>
    <row r="227" ht="35.25" customHeight="true" spans="1:13">
      <c r="A227" s="39">
        <v>221</v>
      </c>
      <c r="B227" s="162"/>
      <c r="C227" s="148" t="s">
        <v>453</v>
      </c>
      <c r="D227" s="148" t="s">
        <v>18</v>
      </c>
      <c r="E227" s="148"/>
      <c r="F227" s="216">
        <v>56.08</v>
      </c>
      <c r="G227" s="216">
        <v>26.48</v>
      </c>
      <c r="H227" s="217">
        <f t="shared" si="1"/>
        <v>0.472182596291013</v>
      </c>
      <c r="I227" s="162"/>
      <c r="J227" s="148" t="s">
        <v>24</v>
      </c>
      <c r="K227" s="148" t="s">
        <v>454</v>
      </c>
      <c r="L227" s="148" t="s">
        <v>21</v>
      </c>
      <c r="M227" s="148"/>
    </row>
    <row r="228" ht="33.75" customHeight="true" spans="1:13">
      <c r="A228" s="39">
        <v>222</v>
      </c>
      <c r="B228" s="162"/>
      <c r="C228" s="148" t="s">
        <v>318</v>
      </c>
      <c r="D228" s="148" t="s">
        <v>18</v>
      </c>
      <c r="E228" s="148"/>
      <c r="F228" s="216">
        <v>5</v>
      </c>
      <c r="G228" s="216">
        <v>1.1079</v>
      </c>
      <c r="H228" s="217">
        <f t="shared" si="1"/>
        <v>0.22158</v>
      </c>
      <c r="I228" s="162"/>
      <c r="J228" s="148" t="s">
        <v>24</v>
      </c>
      <c r="K228" s="148" t="s">
        <v>455</v>
      </c>
      <c r="L228" s="148" t="s">
        <v>21</v>
      </c>
      <c r="M228" s="148" t="s">
        <v>456</v>
      </c>
    </row>
    <row r="229" customHeight="true" spans="1:13">
      <c r="A229" s="39">
        <v>223</v>
      </c>
      <c r="B229" s="162"/>
      <c r="C229" s="148" t="s">
        <v>457</v>
      </c>
      <c r="D229" s="148" t="s">
        <v>18</v>
      </c>
      <c r="E229" s="148"/>
      <c r="F229" s="216">
        <v>3</v>
      </c>
      <c r="G229" s="216">
        <v>0.513063</v>
      </c>
      <c r="H229" s="217">
        <f t="shared" si="1"/>
        <v>0.171021</v>
      </c>
      <c r="I229" s="162"/>
      <c r="J229" s="148" t="s">
        <v>24</v>
      </c>
      <c r="K229" s="148" t="s">
        <v>458</v>
      </c>
      <c r="L229" s="148" t="s">
        <v>21</v>
      </c>
      <c r="M229" s="148" t="s">
        <v>452</v>
      </c>
    </row>
    <row r="230" customHeight="true" spans="1:13">
      <c r="A230" s="39">
        <v>224</v>
      </c>
      <c r="B230" s="162"/>
      <c r="C230" s="148" t="s">
        <v>459</v>
      </c>
      <c r="D230" s="148" t="s">
        <v>18</v>
      </c>
      <c r="E230" s="148"/>
      <c r="F230" s="216">
        <v>2</v>
      </c>
      <c r="G230" s="216">
        <v>0</v>
      </c>
      <c r="H230" s="217">
        <f t="shared" si="1"/>
        <v>0</v>
      </c>
      <c r="I230" s="162"/>
      <c r="J230" s="148" t="s">
        <v>19</v>
      </c>
      <c r="K230" s="148" t="s">
        <v>460</v>
      </c>
      <c r="L230" s="148" t="s">
        <v>21</v>
      </c>
      <c r="M230" s="148" t="s">
        <v>452</v>
      </c>
    </row>
    <row r="231" ht="45" customHeight="true" spans="1:13">
      <c r="A231" s="39">
        <v>225</v>
      </c>
      <c r="B231" s="162"/>
      <c r="C231" s="148" t="s">
        <v>461</v>
      </c>
      <c r="D231" s="148" t="s">
        <v>18</v>
      </c>
      <c r="E231" s="148"/>
      <c r="F231" s="216">
        <v>787.91</v>
      </c>
      <c r="G231" s="216">
        <v>393.5</v>
      </c>
      <c r="H231" s="217">
        <f t="shared" si="1"/>
        <v>0.499422522876978</v>
      </c>
      <c r="I231" s="162"/>
      <c r="J231" s="148" t="s">
        <v>24</v>
      </c>
      <c r="K231" s="148" t="s">
        <v>462</v>
      </c>
      <c r="L231" s="148" t="s">
        <v>21</v>
      </c>
      <c r="M231" s="148"/>
    </row>
    <row r="232" ht="30" customHeight="true" spans="1:13">
      <c r="A232" s="39">
        <v>226</v>
      </c>
      <c r="B232" s="162"/>
      <c r="C232" s="148" t="s">
        <v>463</v>
      </c>
      <c r="D232" s="148"/>
      <c r="E232" s="148" t="s">
        <v>18</v>
      </c>
      <c r="F232" s="216">
        <v>5.452391</v>
      </c>
      <c r="G232" s="216">
        <v>0.558</v>
      </c>
      <c r="H232" s="217">
        <f t="shared" si="1"/>
        <v>0.102340422761317</v>
      </c>
      <c r="I232" s="162"/>
      <c r="J232" s="148" t="s">
        <v>24</v>
      </c>
      <c r="K232" s="148" t="s">
        <v>464</v>
      </c>
      <c r="L232" s="148" t="s">
        <v>21</v>
      </c>
      <c r="M232" s="148"/>
    </row>
    <row r="233" ht="30" customHeight="true" spans="1:13">
      <c r="A233" s="39">
        <v>227</v>
      </c>
      <c r="B233" s="162"/>
      <c r="C233" s="148" t="s">
        <v>465</v>
      </c>
      <c r="D233" s="148"/>
      <c r="E233" s="148" t="s">
        <v>18</v>
      </c>
      <c r="F233" s="216">
        <v>5.473673</v>
      </c>
      <c r="G233" s="216">
        <v>0.637</v>
      </c>
      <c r="H233" s="217">
        <f t="shared" si="1"/>
        <v>0.11637523834544</v>
      </c>
      <c r="I233" s="162"/>
      <c r="J233" s="148" t="s">
        <v>24</v>
      </c>
      <c r="K233" s="148" t="s">
        <v>464</v>
      </c>
      <c r="L233" s="148" t="s">
        <v>21</v>
      </c>
      <c r="M233" s="148"/>
    </row>
    <row r="234" ht="30" customHeight="true" spans="1:13">
      <c r="A234" s="39">
        <v>228</v>
      </c>
      <c r="B234" s="162"/>
      <c r="C234" s="148" t="s">
        <v>466</v>
      </c>
      <c r="D234" s="148"/>
      <c r="E234" s="148" t="s">
        <v>18</v>
      </c>
      <c r="F234" s="216">
        <v>3.389026</v>
      </c>
      <c r="G234" s="216">
        <v>0.354</v>
      </c>
      <c r="H234" s="217">
        <f t="shared" si="1"/>
        <v>0.104454790255371</v>
      </c>
      <c r="I234" s="162"/>
      <c r="J234" s="148" t="s">
        <v>24</v>
      </c>
      <c r="K234" s="148" t="s">
        <v>464</v>
      </c>
      <c r="L234" s="148" t="s">
        <v>21</v>
      </c>
      <c r="M234" s="148"/>
    </row>
    <row r="235" customHeight="true" spans="1:13">
      <c r="A235" s="39">
        <v>229</v>
      </c>
      <c r="B235" s="162"/>
      <c r="C235" s="148" t="s">
        <v>467</v>
      </c>
      <c r="D235" s="148"/>
      <c r="E235" s="148" t="s">
        <v>18</v>
      </c>
      <c r="F235" s="216">
        <v>8.793</v>
      </c>
      <c r="G235" s="216">
        <v>8.762</v>
      </c>
      <c r="H235" s="217">
        <f t="shared" si="1"/>
        <v>0.996474468327079</v>
      </c>
      <c r="I235" s="162"/>
      <c r="J235" s="148" t="s">
        <v>24</v>
      </c>
      <c r="K235" s="148"/>
      <c r="L235" s="148" t="s">
        <v>21</v>
      </c>
      <c r="M235" s="148"/>
    </row>
    <row r="236" customHeight="true" spans="1:13">
      <c r="A236" s="39">
        <v>230</v>
      </c>
      <c r="B236" s="162"/>
      <c r="C236" s="148" t="s">
        <v>116</v>
      </c>
      <c r="D236" s="148" t="s">
        <v>18</v>
      </c>
      <c r="E236" s="148"/>
      <c r="F236" s="216">
        <v>3.5</v>
      </c>
      <c r="G236" s="216">
        <v>0.5359</v>
      </c>
      <c r="H236" s="217">
        <f t="shared" si="1"/>
        <v>0.153114285714286</v>
      </c>
      <c r="I236" s="162"/>
      <c r="J236" s="148" t="s">
        <v>19</v>
      </c>
      <c r="K236" s="148" t="s">
        <v>468</v>
      </c>
      <c r="L236" s="148" t="s">
        <v>21</v>
      </c>
      <c r="M236" s="148" t="s">
        <v>469</v>
      </c>
    </row>
    <row r="237" ht="50.25" customHeight="true" spans="1:13">
      <c r="A237" s="39">
        <v>231</v>
      </c>
      <c r="B237" s="162" t="s">
        <v>470</v>
      </c>
      <c r="C237" s="149" t="s">
        <v>471</v>
      </c>
      <c r="D237" s="148" t="s">
        <v>18</v>
      </c>
      <c r="E237" s="57"/>
      <c r="F237" s="161">
        <v>11.28</v>
      </c>
      <c r="G237" s="85">
        <v>4.15554</v>
      </c>
      <c r="H237" s="218">
        <f t="shared" si="1"/>
        <v>0.368398936170213</v>
      </c>
      <c r="I237" s="219">
        <v>0.6524</v>
      </c>
      <c r="J237" s="148" t="s">
        <v>24</v>
      </c>
      <c r="K237" s="221" t="s">
        <v>472</v>
      </c>
      <c r="L237" s="148" t="s">
        <v>21</v>
      </c>
      <c r="M237" s="149" t="s">
        <v>473</v>
      </c>
    </row>
    <row r="238" customHeight="true" spans="1:13">
      <c r="A238" s="39">
        <v>232</v>
      </c>
      <c r="B238" s="162"/>
      <c r="C238" s="149" t="s">
        <v>474</v>
      </c>
      <c r="D238" s="148" t="s">
        <v>18</v>
      </c>
      <c r="E238" s="57"/>
      <c r="F238" s="161">
        <v>5</v>
      </c>
      <c r="G238" s="85">
        <v>2.924145</v>
      </c>
      <c r="H238" s="218">
        <f t="shared" si="1"/>
        <v>0.584829</v>
      </c>
      <c r="I238" s="162"/>
      <c r="J238" s="148" t="s">
        <v>24</v>
      </c>
      <c r="K238" s="148" t="s">
        <v>475</v>
      </c>
      <c r="L238" s="148" t="s">
        <v>21</v>
      </c>
      <c r="M238" s="149" t="s">
        <v>473</v>
      </c>
    </row>
    <row r="239" customHeight="true" spans="1:13">
      <c r="A239" s="39">
        <v>233</v>
      </c>
      <c r="B239" s="162"/>
      <c r="C239" s="149" t="s">
        <v>476</v>
      </c>
      <c r="D239" s="148" t="s">
        <v>18</v>
      </c>
      <c r="E239" s="57"/>
      <c r="F239" s="161">
        <v>80</v>
      </c>
      <c r="G239" s="85">
        <v>19.052625</v>
      </c>
      <c r="H239" s="218">
        <f t="shared" si="1"/>
        <v>0.2381578125</v>
      </c>
      <c r="I239" s="162"/>
      <c r="J239" s="148" t="s">
        <v>24</v>
      </c>
      <c r="K239" s="39"/>
      <c r="L239" s="215" t="s">
        <v>21</v>
      </c>
      <c r="M239" s="149" t="s">
        <v>473</v>
      </c>
    </row>
    <row r="240" customHeight="true" spans="1:13">
      <c r="A240" s="39">
        <v>234</v>
      </c>
      <c r="B240" s="162"/>
      <c r="C240" s="149" t="s">
        <v>477</v>
      </c>
      <c r="D240" s="148" t="s">
        <v>18</v>
      </c>
      <c r="E240" s="57"/>
      <c r="F240" s="161">
        <v>16.2</v>
      </c>
      <c r="G240" s="85">
        <v>10.8</v>
      </c>
      <c r="H240" s="218">
        <f t="shared" si="1"/>
        <v>0.666666666666667</v>
      </c>
      <c r="I240" s="162"/>
      <c r="J240" s="148" t="s">
        <v>24</v>
      </c>
      <c r="K240" s="39"/>
      <c r="L240" s="148" t="s">
        <v>21</v>
      </c>
      <c r="M240" s="149"/>
    </row>
    <row r="241" ht="62.25" customHeight="true" spans="1:13">
      <c r="A241" s="39">
        <v>235</v>
      </c>
      <c r="B241" s="162"/>
      <c r="C241" s="149" t="s">
        <v>478</v>
      </c>
      <c r="D241" s="148" t="s">
        <v>18</v>
      </c>
      <c r="E241" s="57"/>
      <c r="F241" s="161">
        <v>20</v>
      </c>
      <c r="G241" s="85">
        <v>6.502</v>
      </c>
      <c r="H241" s="218">
        <f t="shared" si="1"/>
        <v>0.3251</v>
      </c>
      <c r="I241" s="162"/>
      <c r="J241" s="148" t="s">
        <v>24</v>
      </c>
      <c r="K241" s="148" t="s">
        <v>479</v>
      </c>
      <c r="L241" s="148" t="s">
        <v>21</v>
      </c>
      <c r="M241" s="149" t="s">
        <v>473</v>
      </c>
    </row>
    <row r="242" customHeight="true" spans="1:13">
      <c r="A242" s="39">
        <v>236</v>
      </c>
      <c r="B242" s="162"/>
      <c r="C242" s="149" t="s">
        <v>480</v>
      </c>
      <c r="D242" s="148" t="s">
        <v>18</v>
      </c>
      <c r="E242" s="57"/>
      <c r="F242" s="161">
        <v>1.2631</v>
      </c>
      <c r="G242" s="85">
        <v>0.992291</v>
      </c>
      <c r="H242" s="218">
        <f t="shared" si="1"/>
        <v>0.785599714986937</v>
      </c>
      <c r="I242" s="162"/>
      <c r="J242" s="148" t="s">
        <v>24</v>
      </c>
      <c r="K242" s="39"/>
      <c r="L242" s="148" t="s">
        <v>21</v>
      </c>
      <c r="M242" s="149" t="s">
        <v>473</v>
      </c>
    </row>
    <row r="243" ht="30" customHeight="true" spans="1:13">
      <c r="A243" s="39">
        <v>237</v>
      </c>
      <c r="B243" s="162"/>
      <c r="C243" s="149" t="s">
        <v>61</v>
      </c>
      <c r="D243" s="148" t="s">
        <v>18</v>
      </c>
      <c r="E243" s="57"/>
      <c r="F243" s="161">
        <v>4</v>
      </c>
      <c r="G243" s="124">
        <v>0</v>
      </c>
      <c r="H243" s="218">
        <f t="shared" si="1"/>
        <v>0</v>
      </c>
      <c r="I243" s="162"/>
      <c r="J243" s="148" t="s">
        <v>24</v>
      </c>
      <c r="K243" s="148" t="s">
        <v>481</v>
      </c>
      <c r="L243" s="148" t="s">
        <v>21</v>
      </c>
      <c r="M243" s="149" t="s">
        <v>473</v>
      </c>
    </row>
    <row r="244" ht="47.25" customHeight="true" spans="1:13">
      <c r="A244" s="39">
        <v>238</v>
      </c>
      <c r="B244" s="149" t="s">
        <v>482</v>
      </c>
      <c r="C244" s="148" t="s">
        <v>483</v>
      </c>
      <c r="D244" s="57" t="s">
        <v>18</v>
      </c>
      <c r="E244" s="57"/>
      <c r="F244" s="85">
        <v>77.51</v>
      </c>
      <c r="G244" s="87">
        <v>44.93</v>
      </c>
      <c r="H244" s="153">
        <v>0.5797</v>
      </c>
      <c r="I244" s="174">
        <v>0.5484</v>
      </c>
      <c r="J244" s="57" t="s">
        <v>24</v>
      </c>
      <c r="K244" s="39" t="s">
        <v>484</v>
      </c>
      <c r="L244" s="162" t="s">
        <v>21</v>
      </c>
      <c r="M244" s="149" t="s">
        <v>33</v>
      </c>
    </row>
    <row r="245" customHeight="true" spans="1:13">
      <c r="A245" s="39">
        <v>239</v>
      </c>
      <c r="B245" s="162"/>
      <c r="C245" s="148" t="s">
        <v>485</v>
      </c>
      <c r="D245" s="57" t="s">
        <v>18</v>
      </c>
      <c r="E245" s="57"/>
      <c r="F245" s="85">
        <v>7.5</v>
      </c>
      <c r="G245" s="87">
        <v>5</v>
      </c>
      <c r="H245" s="153">
        <v>0.6667</v>
      </c>
      <c r="I245" s="162"/>
      <c r="J245" s="57" t="s">
        <v>24</v>
      </c>
      <c r="K245" s="39"/>
      <c r="L245" s="162" t="s">
        <v>21</v>
      </c>
      <c r="M245" s="149"/>
    </row>
    <row r="246" customHeight="true" spans="1:13">
      <c r="A246" s="39">
        <v>240</v>
      </c>
      <c r="B246" s="162"/>
      <c r="C246" s="148" t="s">
        <v>486</v>
      </c>
      <c r="D246" s="57" t="s">
        <v>18</v>
      </c>
      <c r="E246" s="57"/>
      <c r="F246" s="85">
        <v>70</v>
      </c>
      <c r="G246" s="87">
        <v>54.108</v>
      </c>
      <c r="H246" s="153">
        <v>0.773</v>
      </c>
      <c r="I246" s="162"/>
      <c r="J246" s="57" t="s">
        <v>24</v>
      </c>
      <c r="K246" s="39"/>
      <c r="L246" s="162" t="s">
        <v>21</v>
      </c>
      <c r="M246" s="149"/>
    </row>
    <row r="247" ht="63.75" customHeight="true" spans="1:13">
      <c r="A247" s="39">
        <v>241</v>
      </c>
      <c r="B247" s="162"/>
      <c r="C247" s="148" t="s">
        <v>487</v>
      </c>
      <c r="D247" s="57" t="s">
        <v>18</v>
      </c>
      <c r="E247" s="57"/>
      <c r="F247" s="85">
        <v>117.4</v>
      </c>
      <c r="G247" s="87">
        <v>66.1459</v>
      </c>
      <c r="H247" s="153">
        <v>0.5634</v>
      </c>
      <c r="I247" s="162"/>
      <c r="J247" s="57" t="s">
        <v>19</v>
      </c>
      <c r="K247" s="39" t="s">
        <v>488</v>
      </c>
      <c r="L247" s="162" t="s">
        <v>21</v>
      </c>
      <c r="M247" s="149" t="s">
        <v>489</v>
      </c>
    </row>
    <row r="248" ht="47.25" customHeight="true" spans="1:13">
      <c r="A248" s="39">
        <v>242</v>
      </c>
      <c r="B248" s="162"/>
      <c r="C248" s="148" t="s">
        <v>490</v>
      </c>
      <c r="D248" s="57" t="s">
        <v>18</v>
      </c>
      <c r="E248" s="57"/>
      <c r="F248" s="85">
        <v>42</v>
      </c>
      <c r="G248" s="87">
        <v>19.4</v>
      </c>
      <c r="H248" s="153">
        <v>0.4619</v>
      </c>
      <c r="I248" s="162"/>
      <c r="J248" s="57" t="s">
        <v>19</v>
      </c>
      <c r="K248" s="39" t="s">
        <v>491</v>
      </c>
      <c r="L248" s="162" t="s">
        <v>21</v>
      </c>
      <c r="M248" s="149"/>
    </row>
    <row r="249" customHeight="true" spans="1:13">
      <c r="A249" s="39">
        <v>243</v>
      </c>
      <c r="B249" s="162"/>
      <c r="C249" s="148" t="s">
        <v>492</v>
      </c>
      <c r="D249" s="57" t="s">
        <v>18</v>
      </c>
      <c r="E249" s="57"/>
      <c r="F249" s="85">
        <v>20</v>
      </c>
      <c r="G249" s="87">
        <v>1.6</v>
      </c>
      <c r="H249" s="153">
        <v>0.0799</v>
      </c>
      <c r="I249" s="162"/>
      <c r="J249" s="57" t="s">
        <v>19</v>
      </c>
      <c r="K249" s="39" t="s">
        <v>493</v>
      </c>
      <c r="L249" s="162" t="s">
        <v>21</v>
      </c>
      <c r="M249" s="149" t="s">
        <v>33</v>
      </c>
    </row>
    <row r="250" ht="31.5" customHeight="true" spans="1:13">
      <c r="A250" s="39">
        <v>244</v>
      </c>
      <c r="B250" s="162"/>
      <c r="C250" s="148" t="s">
        <v>494</v>
      </c>
      <c r="D250" s="57" t="s">
        <v>18</v>
      </c>
      <c r="E250" s="57"/>
      <c r="F250" s="85">
        <v>5</v>
      </c>
      <c r="G250" s="87">
        <v>0</v>
      </c>
      <c r="H250" s="153">
        <v>0</v>
      </c>
      <c r="I250" s="162"/>
      <c r="J250" s="57" t="s">
        <v>24</v>
      </c>
      <c r="K250" s="39" t="s">
        <v>495</v>
      </c>
      <c r="L250" s="162" t="s">
        <v>21</v>
      </c>
      <c r="M250" s="149" t="s">
        <v>33</v>
      </c>
    </row>
    <row r="251" ht="63.75" customHeight="true" spans="1:13">
      <c r="A251" s="39">
        <v>245</v>
      </c>
      <c r="B251" s="162"/>
      <c r="C251" s="148" t="s">
        <v>496</v>
      </c>
      <c r="D251" s="57" t="s">
        <v>18</v>
      </c>
      <c r="E251" s="57"/>
      <c r="F251" s="85">
        <v>20</v>
      </c>
      <c r="G251" s="87">
        <v>1.59</v>
      </c>
      <c r="H251" s="153">
        <v>0.0795</v>
      </c>
      <c r="I251" s="162"/>
      <c r="J251" s="57" t="s">
        <v>19</v>
      </c>
      <c r="K251" s="39" t="s">
        <v>497</v>
      </c>
      <c r="L251" s="162" t="s">
        <v>21</v>
      </c>
      <c r="M251" s="149" t="s">
        <v>498</v>
      </c>
    </row>
    <row r="252" customHeight="true" spans="1:13">
      <c r="A252" s="39">
        <v>246</v>
      </c>
      <c r="B252" s="162"/>
      <c r="C252" s="148" t="s">
        <v>499</v>
      </c>
      <c r="D252" s="57" t="s">
        <v>18</v>
      </c>
      <c r="E252" s="57"/>
      <c r="F252" s="85">
        <v>2</v>
      </c>
      <c r="G252" s="87">
        <v>0.18</v>
      </c>
      <c r="H252" s="153">
        <v>0.0875</v>
      </c>
      <c r="I252" s="162"/>
      <c r="J252" s="57" t="s">
        <v>24</v>
      </c>
      <c r="K252" s="39" t="s">
        <v>500</v>
      </c>
      <c r="L252" s="162" t="s">
        <v>21</v>
      </c>
      <c r="M252" s="149" t="s">
        <v>33</v>
      </c>
    </row>
    <row r="253" ht="31.5" customHeight="true" spans="1:13">
      <c r="A253" s="39">
        <v>247</v>
      </c>
      <c r="B253" s="162"/>
      <c r="C253" s="148" t="s">
        <v>501</v>
      </c>
      <c r="D253" s="57" t="s">
        <v>18</v>
      </c>
      <c r="E253" s="57"/>
      <c r="F253" s="85">
        <v>6</v>
      </c>
      <c r="G253" s="87">
        <v>2.98</v>
      </c>
      <c r="H253" s="153">
        <v>0.4965</v>
      </c>
      <c r="I253" s="162"/>
      <c r="J253" s="57" t="s">
        <v>24</v>
      </c>
      <c r="K253" s="39" t="s">
        <v>502</v>
      </c>
      <c r="L253" s="162" t="s">
        <v>21</v>
      </c>
      <c r="M253" s="149" t="s">
        <v>33</v>
      </c>
    </row>
    <row r="254" ht="31.5" customHeight="true" spans="1:13">
      <c r="A254" s="39">
        <v>248</v>
      </c>
      <c r="B254" s="162"/>
      <c r="C254" s="148" t="s">
        <v>503</v>
      </c>
      <c r="D254" s="57" t="s">
        <v>18</v>
      </c>
      <c r="E254" s="57"/>
      <c r="F254" s="85">
        <v>2</v>
      </c>
      <c r="G254" s="87">
        <v>0.13</v>
      </c>
      <c r="H254" s="153">
        <v>0.0672</v>
      </c>
      <c r="I254" s="162"/>
      <c r="J254" s="57" t="s">
        <v>19</v>
      </c>
      <c r="K254" s="39" t="s">
        <v>504</v>
      </c>
      <c r="L254" s="162" t="s">
        <v>21</v>
      </c>
      <c r="M254" s="149" t="s">
        <v>33</v>
      </c>
    </row>
    <row r="255" ht="31.5" customHeight="true" spans="1:13">
      <c r="A255" s="39">
        <v>249</v>
      </c>
      <c r="B255" s="162"/>
      <c r="C255" s="148" t="s">
        <v>505</v>
      </c>
      <c r="D255" s="57" t="s">
        <v>18</v>
      </c>
      <c r="E255" s="57"/>
      <c r="F255" s="85">
        <v>15</v>
      </c>
      <c r="G255" s="87">
        <v>0</v>
      </c>
      <c r="H255" s="153">
        <v>0</v>
      </c>
      <c r="I255" s="162"/>
      <c r="J255" s="57" t="s">
        <v>19</v>
      </c>
      <c r="K255" s="39" t="s">
        <v>506</v>
      </c>
      <c r="L255" s="162" t="s">
        <v>51</v>
      </c>
      <c r="M255" s="149" t="s">
        <v>507</v>
      </c>
    </row>
    <row r="256" ht="31.5" customHeight="true" spans="1:13">
      <c r="A256" s="39">
        <v>250</v>
      </c>
      <c r="B256" s="162"/>
      <c r="C256" s="148" t="s">
        <v>508</v>
      </c>
      <c r="D256" s="57" t="s">
        <v>18</v>
      </c>
      <c r="E256" s="57"/>
      <c r="F256" s="85">
        <v>1</v>
      </c>
      <c r="G256" s="87">
        <v>0.07</v>
      </c>
      <c r="H256" s="153">
        <v>0.071</v>
      </c>
      <c r="I256" s="162"/>
      <c r="J256" s="57" t="s">
        <v>24</v>
      </c>
      <c r="K256" s="39" t="s">
        <v>509</v>
      </c>
      <c r="L256" s="162" t="s">
        <v>21</v>
      </c>
      <c r="M256" s="149" t="s">
        <v>33</v>
      </c>
    </row>
    <row r="257" ht="63.75" customHeight="true" spans="1:13">
      <c r="A257" s="39">
        <v>251</v>
      </c>
      <c r="B257" s="162"/>
      <c r="C257" s="148" t="s">
        <v>510</v>
      </c>
      <c r="D257" s="57" t="s">
        <v>18</v>
      </c>
      <c r="E257" s="57"/>
      <c r="F257" s="85">
        <v>20</v>
      </c>
      <c r="G257" s="87">
        <v>2.73</v>
      </c>
      <c r="H257" s="153">
        <v>0.1365</v>
      </c>
      <c r="I257" s="162"/>
      <c r="J257" s="57" t="s">
        <v>24</v>
      </c>
      <c r="K257" s="39" t="s">
        <v>511</v>
      </c>
      <c r="L257" s="162" t="s">
        <v>21</v>
      </c>
      <c r="M257" s="149" t="s">
        <v>512</v>
      </c>
    </row>
    <row r="258" ht="31.5" customHeight="true" spans="1:13">
      <c r="A258" s="39">
        <v>252</v>
      </c>
      <c r="B258" s="162"/>
      <c r="C258" s="148" t="s">
        <v>513</v>
      </c>
      <c r="D258" s="57" t="s">
        <v>18</v>
      </c>
      <c r="E258" s="57"/>
      <c r="F258" s="85">
        <v>800</v>
      </c>
      <c r="G258" s="87">
        <v>0</v>
      </c>
      <c r="H258" s="153">
        <v>0</v>
      </c>
      <c r="I258" s="162"/>
      <c r="J258" s="57" t="s">
        <v>19</v>
      </c>
      <c r="K258" s="39" t="s">
        <v>514</v>
      </c>
      <c r="L258" s="162" t="s">
        <v>21</v>
      </c>
      <c r="M258" s="149"/>
    </row>
    <row r="259" customHeight="true" spans="1:13">
      <c r="A259" s="39">
        <v>253</v>
      </c>
      <c r="B259" s="162"/>
      <c r="C259" s="148" t="s">
        <v>116</v>
      </c>
      <c r="D259" s="57" t="s">
        <v>18</v>
      </c>
      <c r="E259" s="57"/>
      <c r="F259" s="85">
        <v>6</v>
      </c>
      <c r="G259" s="87">
        <v>0.05</v>
      </c>
      <c r="H259" s="153">
        <v>0.0075</v>
      </c>
      <c r="I259" s="162"/>
      <c r="J259" s="57" t="s">
        <v>24</v>
      </c>
      <c r="K259" s="39" t="s">
        <v>515</v>
      </c>
      <c r="L259" s="162" t="s">
        <v>21</v>
      </c>
      <c r="M259" s="149" t="s">
        <v>33</v>
      </c>
    </row>
    <row r="260" customHeight="true" spans="1:13">
      <c r="A260" s="39">
        <v>254</v>
      </c>
      <c r="B260" s="162"/>
      <c r="C260" s="148" t="s">
        <v>516</v>
      </c>
      <c r="D260" s="57" t="s">
        <v>18</v>
      </c>
      <c r="E260" s="57"/>
      <c r="F260" s="85">
        <v>2.64</v>
      </c>
      <c r="G260" s="87">
        <v>1.66</v>
      </c>
      <c r="H260" s="153">
        <v>0.6295</v>
      </c>
      <c r="I260" s="162"/>
      <c r="J260" s="57" t="s">
        <v>24</v>
      </c>
      <c r="K260" s="39"/>
      <c r="L260" s="162" t="s">
        <v>21</v>
      </c>
      <c r="M260" s="149"/>
    </row>
    <row r="261" ht="31.5" customHeight="true" spans="1:13">
      <c r="A261" s="39">
        <v>255</v>
      </c>
      <c r="B261" s="162"/>
      <c r="C261" s="148" t="s">
        <v>517</v>
      </c>
      <c r="D261" s="57" t="s">
        <v>18</v>
      </c>
      <c r="E261" s="57"/>
      <c r="F261" s="85">
        <v>5</v>
      </c>
      <c r="G261" s="87">
        <v>0</v>
      </c>
      <c r="H261" s="153">
        <v>0</v>
      </c>
      <c r="I261" s="162"/>
      <c r="J261" s="57" t="s">
        <v>24</v>
      </c>
      <c r="K261" s="39" t="s">
        <v>518</v>
      </c>
      <c r="L261" s="162" t="s">
        <v>21</v>
      </c>
      <c r="M261" s="149" t="s">
        <v>33</v>
      </c>
    </row>
    <row r="262" customHeight="true" spans="1:13">
      <c r="A262" s="39">
        <v>256</v>
      </c>
      <c r="B262" s="162"/>
      <c r="C262" s="148" t="s">
        <v>519</v>
      </c>
      <c r="D262" s="57" t="s">
        <v>18</v>
      </c>
      <c r="E262" s="57"/>
      <c r="F262" s="85">
        <v>8</v>
      </c>
      <c r="G262" s="87">
        <v>0.08</v>
      </c>
      <c r="H262" s="153">
        <v>0.0103</v>
      </c>
      <c r="I262" s="162"/>
      <c r="J262" s="57" t="s">
        <v>24</v>
      </c>
      <c r="K262" s="39" t="s">
        <v>520</v>
      </c>
      <c r="L262" s="162" t="s">
        <v>21</v>
      </c>
      <c r="M262" s="149" t="s">
        <v>33</v>
      </c>
    </row>
    <row r="263" customHeight="true" spans="1:13">
      <c r="A263" s="39">
        <v>257</v>
      </c>
      <c r="B263" s="162"/>
      <c r="C263" s="148" t="s">
        <v>521</v>
      </c>
      <c r="D263" s="57" t="s">
        <v>18</v>
      </c>
      <c r="E263" s="57"/>
      <c r="F263" s="85">
        <v>3193.53</v>
      </c>
      <c r="G263" s="87">
        <v>3193.53</v>
      </c>
      <c r="H263" s="153">
        <v>1</v>
      </c>
      <c r="I263" s="162"/>
      <c r="J263" s="57" t="s">
        <v>24</v>
      </c>
      <c r="K263" s="39"/>
      <c r="L263" s="162" t="s">
        <v>21</v>
      </c>
      <c r="M263" s="149"/>
    </row>
    <row r="264" ht="31.5" customHeight="true" spans="1:13">
      <c r="A264" s="39">
        <v>258</v>
      </c>
      <c r="B264" s="162"/>
      <c r="C264" s="148" t="s">
        <v>522</v>
      </c>
      <c r="D264" s="57" t="s">
        <v>18</v>
      </c>
      <c r="E264" s="57"/>
      <c r="F264" s="85">
        <v>1097.4</v>
      </c>
      <c r="G264" s="87">
        <v>1082.52</v>
      </c>
      <c r="H264" s="153">
        <v>0.9864</v>
      </c>
      <c r="I264" s="162"/>
      <c r="J264" s="57" t="s">
        <v>24</v>
      </c>
      <c r="K264" s="39"/>
      <c r="L264" s="162" t="s">
        <v>21</v>
      </c>
      <c r="M264" s="149"/>
    </row>
    <row r="265" customHeight="true" spans="1:13">
      <c r="A265" s="39">
        <v>259</v>
      </c>
      <c r="B265" s="162"/>
      <c r="C265" s="148" t="s">
        <v>523</v>
      </c>
      <c r="D265" s="57" t="s">
        <v>18</v>
      </c>
      <c r="E265" s="57"/>
      <c r="F265" s="85">
        <v>132.4</v>
      </c>
      <c r="G265" s="87">
        <v>132.4</v>
      </c>
      <c r="H265" s="153">
        <v>1</v>
      </c>
      <c r="I265" s="162"/>
      <c r="J265" s="57" t="s">
        <v>24</v>
      </c>
      <c r="K265" s="39"/>
      <c r="L265" s="162" t="s">
        <v>21</v>
      </c>
      <c r="M265" s="149"/>
    </row>
    <row r="266" ht="47.25" customHeight="true" spans="1:13">
      <c r="A266" s="39">
        <v>260</v>
      </c>
      <c r="B266" s="162"/>
      <c r="C266" s="148" t="s">
        <v>524</v>
      </c>
      <c r="D266" s="57" t="s">
        <v>18</v>
      </c>
      <c r="E266" s="57"/>
      <c r="F266" s="85">
        <v>78.72</v>
      </c>
      <c r="G266" s="87">
        <v>0</v>
      </c>
      <c r="H266" s="153">
        <v>0</v>
      </c>
      <c r="I266" s="162"/>
      <c r="J266" s="57" t="s">
        <v>19</v>
      </c>
      <c r="K266" s="39" t="s">
        <v>525</v>
      </c>
      <c r="L266" s="162" t="s">
        <v>21</v>
      </c>
      <c r="M266" s="149"/>
    </row>
    <row r="267" customHeight="true" spans="1:13">
      <c r="A267" s="39">
        <v>261</v>
      </c>
      <c r="B267" s="162"/>
      <c r="C267" s="148" t="s">
        <v>526</v>
      </c>
      <c r="D267" s="57" t="s">
        <v>18</v>
      </c>
      <c r="E267" s="57"/>
      <c r="F267" s="85">
        <v>20</v>
      </c>
      <c r="G267" s="87">
        <v>16.68</v>
      </c>
      <c r="H267" s="153">
        <v>0.8339</v>
      </c>
      <c r="I267" s="162"/>
      <c r="J267" s="57" t="s">
        <v>24</v>
      </c>
      <c r="K267" s="39"/>
      <c r="L267" s="162" t="s">
        <v>21</v>
      </c>
      <c r="M267" s="149" t="s">
        <v>84</v>
      </c>
    </row>
    <row r="268" ht="31.5" customHeight="true" spans="1:13">
      <c r="A268" s="39">
        <v>262</v>
      </c>
      <c r="B268" s="162"/>
      <c r="C268" s="148" t="s">
        <v>527</v>
      </c>
      <c r="D268" s="57" t="s">
        <v>18</v>
      </c>
      <c r="E268" s="57"/>
      <c r="F268" s="85">
        <v>20</v>
      </c>
      <c r="G268" s="87">
        <v>0</v>
      </c>
      <c r="H268" s="153">
        <v>0</v>
      </c>
      <c r="I268" s="162"/>
      <c r="J268" s="57" t="s">
        <v>19</v>
      </c>
      <c r="K268" s="39" t="s">
        <v>528</v>
      </c>
      <c r="L268" s="162" t="s">
        <v>21</v>
      </c>
      <c r="M268" s="149"/>
    </row>
    <row r="269" customHeight="true" spans="1:13">
      <c r="A269" s="39">
        <v>263</v>
      </c>
      <c r="B269" s="162"/>
      <c r="C269" s="148" t="s">
        <v>529</v>
      </c>
      <c r="D269" s="57" t="s">
        <v>18</v>
      </c>
      <c r="E269" s="57"/>
      <c r="F269" s="85">
        <v>4</v>
      </c>
      <c r="G269" s="87">
        <v>0</v>
      </c>
      <c r="H269" s="153">
        <v>0</v>
      </c>
      <c r="I269" s="162"/>
      <c r="J269" s="57" t="s">
        <v>19</v>
      </c>
      <c r="K269" s="39" t="s">
        <v>530</v>
      </c>
      <c r="L269" s="162" t="s">
        <v>21</v>
      </c>
      <c r="M269" s="149" t="s">
        <v>33</v>
      </c>
    </row>
    <row r="270" ht="31.5" customHeight="true" spans="1:13">
      <c r="A270" s="39">
        <v>264</v>
      </c>
      <c r="B270" s="162"/>
      <c r="C270" s="148" t="s">
        <v>531</v>
      </c>
      <c r="D270" s="57"/>
      <c r="E270" s="57" t="s">
        <v>18</v>
      </c>
      <c r="F270" s="85">
        <v>4.6</v>
      </c>
      <c r="G270" s="87">
        <v>0</v>
      </c>
      <c r="H270" s="153">
        <v>0</v>
      </c>
      <c r="I270" s="162"/>
      <c r="J270" s="57" t="s">
        <v>19</v>
      </c>
      <c r="K270" s="39" t="s">
        <v>532</v>
      </c>
      <c r="L270" s="162" t="s">
        <v>21</v>
      </c>
      <c r="M270" s="149" t="s">
        <v>33</v>
      </c>
    </row>
    <row r="271" ht="31.5" customHeight="true" spans="1:13">
      <c r="A271" s="39">
        <v>265</v>
      </c>
      <c r="B271" s="162"/>
      <c r="C271" s="148" t="s">
        <v>533</v>
      </c>
      <c r="D271" s="57" t="s">
        <v>18</v>
      </c>
      <c r="E271" s="57"/>
      <c r="F271" s="85">
        <v>2</v>
      </c>
      <c r="G271" s="87">
        <v>0</v>
      </c>
      <c r="H271" s="153">
        <v>0</v>
      </c>
      <c r="I271" s="162"/>
      <c r="J271" s="57" t="s">
        <v>19</v>
      </c>
      <c r="K271" s="39" t="s">
        <v>534</v>
      </c>
      <c r="L271" s="162" t="s">
        <v>21</v>
      </c>
      <c r="M271" s="149" t="s">
        <v>33</v>
      </c>
    </row>
    <row r="272" ht="47.25" customHeight="true" spans="1:13">
      <c r="A272" s="39">
        <v>266</v>
      </c>
      <c r="B272" s="162"/>
      <c r="C272" s="148" t="s">
        <v>535</v>
      </c>
      <c r="D272" s="57" t="s">
        <v>18</v>
      </c>
      <c r="E272" s="57"/>
      <c r="F272" s="85">
        <v>1438.72</v>
      </c>
      <c r="G272" s="87">
        <v>0</v>
      </c>
      <c r="H272" s="153">
        <v>0</v>
      </c>
      <c r="I272" s="162"/>
      <c r="J272" s="57" t="s">
        <v>19</v>
      </c>
      <c r="K272" s="39" t="s">
        <v>536</v>
      </c>
      <c r="L272" s="162" t="s">
        <v>21</v>
      </c>
      <c r="M272" s="149" t="s">
        <v>537</v>
      </c>
    </row>
    <row r="273" ht="47.25" customHeight="true" spans="1:13">
      <c r="A273" s="39">
        <v>267</v>
      </c>
      <c r="B273" s="162"/>
      <c r="C273" s="148" t="s">
        <v>538</v>
      </c>
      <c r="D273" s="57" t="s">
        <v>18</v>
      </c>
      <c r="E273" s="57"/>
      <c r="F273" s="85">
        <v>1.5</v>
      </c>
      <c r="G273" s="87">
        <v>0</v>
      </c>
      <c r="H273" s="153">
        <v>0</v>
      </c>
      <c r="I273" s="162"/>
      <c r="J273" s="57" t="s">
        <v>24</v>
      </c>
      <c r="K273" s="39" t="s">
        <v>539</v>
      </c>
      <c r="L273" s="162" t="s">
        <v>21</v>
      </c>
      <c r="M273" s="149"/>
    </row>
    <row r="274" customHeight="true" spans="1:13">
      <c r="A274" s="39">
        <v>268</v>
      </c>
      <c r="B274" s="162"/>
      <c r="C274" s="148" t="s">
        <v>540</v>
      </c>
      <c r="D274" s="57"/>
      <c r="E274" s="57" t="s">
        <v>18</v>
      </c>
      <c r="F274" s="85">
        <v>207.22</v>
      </c>
      <c r="G274" s="87">
        <v>0</v>
      </c>
      <c r="H274" s="153">
        <v>0</v>
      </c>
      <c r="I274" s="162"/>
      <c r="J274" s="57" t="s">
        <v>24</v>
      </c>
      <c r="K274" s="39" t="s">
        <v>541</v>
      </c>
      <c r="L274" s="162" t="s">
        <v>21</v>
      </c>
      <c r="M274" s="149" t="s">
        <v>33</v>
      </c>
    </row>
    <row r="275" customHeight="true" spans="1:13">
      <c r="A275" s="39">
        <v>269</v>
      </c>
      <c r="B275" s="162"/>
      <c r="C275" s="148" t="s">
        <v>542</v>
      </c>
      <c r="D275" s="57" t="s">
        <v>18</v>
      </c>
      <c r="E275" s="57"/>
      <c r="F275" s="85">
        <v>18</v>
      </c>
      <c r="G275" s="87">
        <v>0</v>
      </c>
      <c r="H275" s="153">
        <v>0</v>
      </c>
      <c r="I275" s="162"/>
      <c r="J275" s="57" t="s">
        <v>24</v>
      </c>
      <c r="K275" s="39" t="s">
        <v>543</v>
      </c>
      <c r="L275" s="162" t="s">
        <v>21</v>
      </c>
      <c r="M275" s="149"/>
    </row>
    <row r="276" customHeight="true" spans="1:13">
      <c r="A276" s="39">
        <v>270</v>
      </c>
      <c r="B276" s="162"/>
      <c r="C276" s="148" t="s">
        <v>544</v>
      </c>
      <c r="D276" s="57" t="s">
        <v>18</v>
      </c>
      <c r="E276" s="57"/>
      <c r="F276" s="85">
        <v>33.72</v>
      </c>
      <c r="G276" s="87">
        <v>33.72</v>
      </c>
      <c r="H276" s="153">
        <v>1</v>
      </c>
      <c r="I276" s="162"/>
      <c r="J276" s="57" t="s">
        <v>24</v>
      </c>
      <c r="K276" s="39"/>
      <c r="L276" s="162" t="s">
        <v>21</v>
      </c>
      <c r="M276" s="149"/>
    </row>
    <row r="277" customHeight="true" spans="1:13">
      <c r="A277" s="39">
        <v>271</v>
      </c>
      <c r="B277" s="162"/>
      <c r="C277" s="148" t="s">
        <v>545</v>
      </c>
      <c r="D277" s="57" t="s">
        <v>18</v>
      </c>
      <c r="E277" s="57"/>
      <c r="F277" s="85">
        <v>5</v>
      </c>
      <c r="G277" s="87">
        <v>0</v>
      </c>
      <c r="H277" s="153">
        <v>0</v>
      </c>
      <c r="I277" s="162"/>
      <c r="J277" s="57" t="s">
        <v>19</v>
      </c>
      <c r="K277" s="39" t="s">
        <v>493</v>
      </c>
      <c r="L277" s="162" t="s">
        <v>21</v>
      </c>
      <c r="M277" s="149" t="s">
        <v>33</v>
      </c>
    </row>
    <row r="278" ht="31.5" customHeight="true" spans="1:13">
      <c r="A278" s="39">
        <v>272</v>
      </c>
      <c r="B278" s="162"/>
      <c r="C278" s="148" t="s">
        <v>61</v>
      </c>
      <c r="D278" s="57" t="s">
        <v>18</v>
      </c>
      <c r="E278" s="57"/>
      <c r="F278" s="85">
        <v>2</v>
      </c>
      <c r="G278" s="87">
        <v>2</v>
      </c>
      <c r="H278" s="153">
        <v>1</v>
      </c>
      <c r="I278" s="162"/>
      <c r="J278" s="57" t="s">
        <v>24</v>
      </c>
      <c r="K278" s="39"/>
      <c r="L278" s="162" t="s">
        <v>21</v>
      </c>
      <c r="M278" s="149"/>
    </row>
    <row r="279" ht="31.5" customHeight="true" spans="1:13">
      <c r="A279" s="39">
        <v>273</v>
      </c>
      <c r="B279" s="162"/>
      <c r="C279" s="148" t="s">
        <v>546</v>
      </c>
      <c r="D279" s="57" t="s">
        <v>18</v>
      </c>
      <c r="E279" s="57"/>
      <c r="F279" s="85">
        <v>80</v>
      </c>
      <c r="G279" s="87">
        <v>10.83</v>
      </c>
      <c r="H279" s="153">
        <v>0.1353</v>
      </c>
      <c r="I279" s="162"/>
      <c r="J279" s="57" t="s">
        <v>24</v>
      </c>
      <c r="K279" s="39" t="s">
        <v>547</v>
      </c>
      <c r="L279" s="162" t="s">
        <v>21</v>
      </c>
      <c r="M279" s="149" t="s">
        <v>548</v>
      </c>
    </row>
    <row r="280" ht="31.5" customHeight="true" spans="1:13">
      <c r="A280" s="39">
        <v>274</v>
      </c>
      <c r="B280" s="162"/>
      <c r="C280" s="148" t="s">
        <v>549</v>
      </c>
      <c r="D280" s="57"/>
      <c r="E280" s="57" t="s">
        <v>18</v>
      </c>
      <c r="F280" s="85">
        <v>80</v>
      </c>
      <c r="G280" s="87">
        <v>0</v>
      </c>
      <c r="H280" s="153">
        <v>0</v>
      </c>
      <c r="I280" s="162"/>
      <c r="J280" s="57" t="s">
        <v>19</v>
      </c>
      <c r="K280" s="39" t="s">
        <v>550</v>
      </c>
      <c r="L280" s="162" t="s">
        <v>21</v>
      </c>
      <c r="M280" s="149" t="s">
        <v>33</v>
      </c>
    </row>
    <row r="281" ht="95.25" customHeight="true" spans="1:13">
      <c r="A281" s="39">
        <v>275</v>
      </c>
      <c r="B281" s="162"/>
      <c r="C281" s="148" t="s">
        <v>551</v>
      </c>
      <c r="D281" s="57" t="s">
        <v>18</v>
      </c>
      <c r="E281" s="57"/>
      <c r="F281" s="85">
        <v>641.86</v>
      </c>
      <c r="G281" s="87">
        <v>0</v>
      </c>
      <c r="H281" s="153">
        <v>0</v>
      </c>
      <c r="I281" s="162"/>
      <c r="J281" s="57" t="s">
        <v>24</v>
      </c>
      <c r="K281" s="39" t="s">
        <v>552</v>
      </c>
      <c r="L281" s="162" t="s">
        <v>21</v>
      </c>
      <c r="M281" s="149" t="s">
        <v>33</v>
      </c>
    </row>
    <row r="282" ht="14.25" spans="1:13">
      <c r="A282" s="39">
        <v>276</v>
      </c>
      <c r="B282" s="57" t="s">
        <v>553</v>
      </c>
      <c r="C282" s="149" t="s">
        <v>554</v>
      </c>
      <c r="D282" s="57" t="s">
        <v>18</v>
      </c>
      <c r="E282" s="57"/>
      <c r="F282" s="161">
        <v>247</v>
      </c>
      <c r="G282" s="157">
        <v>160.92</v>
      </c>
      <c r="H282" s="153">
        <v>0.65</v>
      </c>
      <c r="I282" s="174">
        <v>0.72659352496338</v>
      </c>
      <c r="J282" s="39" t="s">
        <v>24</v>
      </c>
      <c r="K282" s="149"/>
      <c r="L282" s="57" t="s">
        <v>21</v>
      </c>
      <c r="M282" s="149"/>
    </row>
    <row r="283" ht="30" customHeight="true" spans="1:13">
      <c r="A283" s="39">
        <v>277</v>
      </c>
      <c r="B283" s="162"/>
      <c r="C283" s="149" t="s">
        <v>555</v>
      </c>
      <c r="D283" s="57" t="s">
        <v>18</v>
      </c>
      <c r="E283" s="57"/>
      <c r="F283" s="156">
        <v>228</v>
      </c>
      <c r="G283" s="157">
        <v>104.45</v>
      </c>
      <c r="H283" s="153">
        <v>0.46</v>
      </c>
      <c r="I283" s="162"/>
      <c r="J283" s="39" t="s">
        <v>24</v>
      </c>
      <c r="K283" s="149" t="s">
        <v>556</v>
      </c>
      <c r="L283" s="57" t="s">
        <v>21</v>
      </c>
      <c r="M283" s="149"/>
    </row>
    <row r="284" ht="42.75" spans="1:13">
      <c r="A284" s="39">
        <v>278</v>
      </c>
      <c r="B284" s="162"/>
      <c r="C284" s="149" t="s">
        <v>557</v>
      </c>
      <c r="D284" s="57" t="s">
        <v>18</v>
      </c>
      <c r="E284" s="57"/>
      <c r="F284" s="156">
        <v>4.64</v>
      </c>
      <c r="G284" s="157">
        <v>1.62</v>
      </c>
      <c r="H284" s="153">
        <v>0.35</v>
      </c>
      <c r="I284" s="162"/>
      <c r="J284" s="39" t="s">
        <v>24</v>
      </c>
      <c r="K284" s="149" t="s">
        <v>558</v>
      </c>
      <c r="L284" s="57" t="s">
        <v>21</v>
      </c>
      <c r="M284" s="39"/>
    </row>
    <row r="285" ht="30" customHeight="true" spans="1:13">
      <c r="A285" s="39">
        <v>279</v>
      </c>
      <c r="B285" s="162"/>
      <c r="C285" s="149" t="s">
        <v>559</v>
      </c>
      <c r="D285" s="57"/>
      <c r="E285" s="57"/>
      <c r="F285" s="161">
        <v>232</v>
      </c>
      <c r="G285" s="157">
        <v>122.84</v>
      </c>
      <c r="H285" s="153">
        <v>0.53</v>
      </c>
      <c r="I285" s="162"/>
      <c r="J285" s="57" t="s">
        <v>24</v>
      </c>
      <c r="K285" s="149" t="s">
        <v>560</v>
      </c>
      <c r="L285" s="57" t="s">
        <v>21</v>
      </c>
      <c r="M285" s="149"/>
    </row>
    <row r="286" ht="28.5" spans="1:13">
      <c r="A286" s="39">
        <v>280</v>
      </c>
      <c r="B286" s="162"/>
      <c r="C286" s="149" t="s">
        <v>561</v>
      </c>
      <c r="D286" s="57"/>
      <c r="E286" s="57"/>
      <c r="F286" s="161">
        <v>37</v>
      </c>
      <c r="G286" s="157">
        <v>0</v>
      </c>
      <c r="H286" s="153">
        <v>0</v>
      </c>
      <c r="I286" s="162"/>
      <c r="J286" s="39" t="s">
        <v>24</v>
      </c>
      <c r="K286" s="149" t="s">
        <v>562</v>
      </c>
      <c r="L286" s="57" t="s">
        <v>21</v>
      </c>
      <c r="M286" s="149"/>
    </row>
    <row r="287" ht="28.5" spans="1:13">
      <c r="A287" s="39">
        <v>281</v>
      </c>
      <c r="B287" s="162"/>
      <c r="C287" s="149" t="s">
        <v>563</v>
      </c>
      <c r="D287" s="32"/>
      <c r="E287" s="32"/>
      <c r="F287" s="161">
        <v>35</v>
      </c>
      <c r="G287" s="157">
        <v>0</v>
      </c>
      <c r="H287" s="153">
        <v>0</v>
      </c>
      <c r="I287" s="162"/>
      <c r="J287" s="39" t="s">
        <v>24</v>
      </c>
      <c r="K287" s="149" t="s">
        <v>564</v>
      </c>
      <c r="L287" s="57" t="s">
        <v>21</v>
      </c>
      <c r="M287" s="149"/>
    </row>
    <row r="288" ht="14.25" spans="1:13">
      <c r="A288" s="39">
        <v>282</v>
      </c>
      <c r="B288" s="162"/>
      <c r="C288" s="149" t="s">
        <v>565</v>
      </c>
      <c r="D288" s="32"/>
      <c r="E288" s="32"/>
      <c r="F288" s="161">
        <v>116</v>
      </c>
      <c r="G288" s="157">
        <v>91.74</v>
      </c>
      <c r="H288" s="153">
        <v>0.79</v>
      </c>
      <c r="I288" s="162"/>
      <c r="J288" s="39" t="s">
        <v>24</v>
      </c>
      <c r="K288" s="149" t="s">
        <v>566</v>
      </c>
      <c r="L288" s="57" t="s">
        <v>21</v>
      </c>
      <c r="M288" s="149"/>
    </row>
    <row r="289" customHeight="true" spans="1:13">
      <c r="A289" s="39">
        <v>283</v>
      </c>
      <c r="B289" s="162"/>
      <c r="C289" s="149" t="s">
        <v>567</v>
      </c>
      <c r="D289" s="195" t="s">
        <v>18</v>
      </c>
      <c r="E289" s="32"/>
      <c r="F289" s="161">
        <v>71</v>
      </c>
      <c r="G289" s="157">
        <v>0</v>
      </c>
      <c r="H289" s="153">
        <v>0</v>
      </c>
      <c r="I289" s="162"/>
      <c r="J289" s="57" t="s">
        <v>19</v>
      </c>
      <c r="K289" s="149" t="s">
        <v>568</v>
      </c>
      <c r="L289" s="162" t="s">
        <v>21</v>
      </c>
      <c r="M289" s="149" t="s">
        <v>569</v>
      </c>
    </row>
    <row r="290" ht="30" customHeight="true" spans="1:13">
      <c r="A290" s="39">
        <v>284</v>
      </c>
      <c r="B290" s="162"/>
      <c r="C290" s="149" t="s">
        <v>570</v>
      </c>
      <c r="D290" s="32"/>
      <c r="E290" s="32"/>
      <c r="F290" s="161">
        <v>1021</v>
      </c>
      <c r="G290" s="157">
        <v>812.52</v>
      </c>
      <c r="H290" s="153">
        <v>0.8</v>
      </c>
      <c r="I290" s="162"/>
      <c r="J290" s="57" t="s">
        <v>24</v>
      </c>
      <c r="K290" s="149" t="s">
        <v>571</v>
      </c>
      <c r="L290" s="162" t="s">
        <v>21</v>
      </c>
      <c r="M290" s="149"/>
    </row>
    <row r="291" ht="30" customHeight="true" spans="1:13">
      <c r="A291" s="39">
        <v>285</v>
      </c>
      <c r="B291" s="162"/>
      <c r="C291" s="149" t="s">
        <v>572</v>
      </c>
      <c r="D291" s="195" t="s">
        <v>18</v>
      </c>
      <c r="E291" s="32"/>
      <c r="F291" s="161">
        <v>786</v>
      </c>
      <c r="G291" s="157">
        <v>281.99</v>
      </c>
      <c r="H291" s="153">
        <v>0.36</v>
      </c>
      <c r="I291" s="162"/>
      <c r="J291" s="57" t="s">
        <v>24</v>
      </c>
      <c r="K291" s="149" t="s">
        <v>556</v>
      </c>
      <c r="L291" s="162" t="s">
        <v>21</v>
      </c>
      <c r="M291" s="149"/>
    </row>
    <row r="292" ht="30" customHeight="true" spans="1:13">
      <c r="A292" s="39">
        <v>286</v>
      </c>
      <c r="B292" s="162"/>
      <c r="C292" s="149" t="s">
        <v>573</v>
      </c>
      <c r="D292" s="32"/>
      <c r="E292" s="32"/>
      <c r="F292" s="156">
        <v>460</v>
      </c>
      <c r="G292" s="157">
        <v>0</v>
      </c>
      <c r="H292" s="153">
        <v>0</v>
      </c>
      <c r="I292" s="162"/>
      <c r="J292" s="57" t="s">
        <v>19</v>
      </c>
      <c r="K292" s="149" t="s">
        <v>574</v>
      </c>
      <c r="L292" s="162" t="s">
        <v>21</v>
      </c>
      <c r="M292" s="149" t="s">
        <v>569</v>
      </c>
    </row>
    <row r="293" ht="14.25" spans="1:13">
      <c r="A293" s="39">
        <v>287</v>
      </c>
      <c r="B293" s="162"/>
      <c r="C293" s="149" t="s">
        <v>575</v>
      </c>
      <c r="D293" s="32"/>
      <c r="E293" s="32"/>
      <c r="F293" s="156">
        <v>14.5</v>
      </c>
      <c r="G293" s="157">
        <v>14.5</v>
      </c>
      <c r="H293" s="153">
        <v>1</v>
      </c>
      <c r="I293" s="162"/>
      <c r="J293" s="57" t="s">
        <v>24</v>
      </c>
      <c r="K293" s="149"/>
      <c r="L293" s="162" t="s">
        <v>21</v>
      </c>
      <c r="M293" s="149"/>
    </row>
    <row r="294" ht="28.5" spans="1:13">
      <c r="A294" s="39">
        <v>288</v>
      </c>
      <c r="B294" s="162"/>
      <c r="C294" s="149" t="s">
        <v>576</v>
      </c>
      <c r="D294" s="32"/>
      <c r="E294" s="32"/>
      <c r="F294" s="156">
        <v>400</v>
      </c>
      <c r="G294" s="157">
        <v>399.77</v>
      </c>
      <c r="H294" s="153">
        <v>1</v>
      </c>
      <c r="I294" s="162"/>
      <c r="J294" s="39" t="s">
        <v>24</v>
      </c>
      <c r="K294" s="149"/>
      <c r="L294" s="162" t="s">
        <v>21</v>
      </c>
      <c r="M294" s="149"/>
    </row>
    <row r="295" ht="30" customHeight="true" spans="1:13">
      <c r="A295" s="39">
        <v>289</v>
      </c>
      <c r="B295" s="162"/>
      <c r="C295" s="149" t="s">
        <v>577</v>
      </c>
      <c r="D295" s="32"/>
      <c r="E295" s="32"/>
      <c r="F295" s="156">
        <v>35.44</v>
      </c>
      <c r="G295" s="157">
        <v>0</v>
      </c>
      <c r="H295" s="153">
        <v>0</v>
      </c>
      <c r="I295" s="162"/>
      <c r="J295" s="57" t="s">
        <v>24</v>
      </c>
      <c r="K295" s="149" t="s">
        <v>578</v>
      </c>
      <c r="L295" s="162" t="s">
        <v>21</v>
      </c>
      <c r="M295" s="149"/>
    </row>
    <row r="296" ht="45" customHeight="true" spans="1:13">
      <c r="A296" s="39">
        <v>290</v>
      </c>
      <c r="B296" s="162"/>
      <c r="C296" s="149" t="s">
        <v>579</v>
      </c>
      <c r="D296" s="32"/>
      <c r="E296" s="32"/>
      <c r="F296" s="161">
        <v>7.7</v>
      </c>
      <c r="G296" s="157">
        <v>7.69</v>
      </c>
      <c r="H296" s="153">
        <v>1</v>
      </c>
      <c r="I296" s="162"/>
      <c r="J296" s="39" t="s">
        <v>24</v>
      </c>
      <c r="K296" s="149"/>
      <c r="L296" s="162" t="s">
        <v>21</v>
      </c>
      <c r="M296" s="149"/>
    </row>
    <row r="297" customHeight="true" spans="1:13">
      <c r="A297" s="39">
        <v>291</v>
      </c>
      <c r="B297" s="162"/>
      <c r="C297" s="149" t="s">
        <v>580</v>
      </c>
      <c r="D297" s="195" t="s">
        <v>18</v>
      </c>
      <c r="E297" s="32"/>
      <c r="F297" s="161">
        <v>15</v>
      </c>
      <c r="G297" s="157">
        <v>0</v>
      </c>
      <c r="H297" s="153">
        <v>0</v>
      </c>
      <c r="I297" s="162"/>
      <c r="J297" s="57" t="s">
        <v>19</v>
      </c>
      <c r="K297" s="149" t="s">
        <v>581</v>
      </c>
      <c r="L297" s="162" t="s">
        <v>21</v>
      </c>
      <c r="M297" s="149"/>
    </row>
    <row r="298" ht="14.25" spans="1:13">
      <c r="A298" s="39">
        <v>292</v>
      </c>
      <c r="B298" s="162"/>
      <c r="C298" s="149" t="s">
        <v>582</v>
      </c>
      <c r="D298" s="32"/>
      <c r="E298" s="195" t="s">
        <v>18</v>
      </c>
      <c r="F298" s="161">
        <v>500</v>
      </c>
      <c r="G298" s="157">
        <v>500</v>
      </c>
      <c r="H298" s="153">
        <v>1</v>
      </c>
      <c r="I298" s="162"/>
      <c r="J298" s="57" t="s">
        <v>24</v>
      </c>
      <c r="K298" s="149"/>
      <c r="L298" s="162" t="s">
        <v>21</v>
      </c>
      <c r="M298" s="149"/>
    </row>
    <row r="299" ht="30" customHeight="true" spans="1:13">
      <c r="A299" s="39">
        <v>293</v>
      </c>
      <c r="B299" s="162"/>
      <c r="C299" s="149" t="s">
        <v>583</v>
      </c>
      <c r="D299" s="195" t="s">
        <v>18</v>
      </c>
      <c r="E299" s="32"/>
      <c r="F299" s="161">
        <v>19</v>
      </c>
      <c r="G299" s="157">
        <v>2.3</v>
      </c>
      <c r="H299" s="153">
        <v>0.12</v>
      </c>
      <c r="I299" s="162"/>
      <c r="J299" s="57" t="s">
        <v>24</v>
      </c>
      <c r="K299" s="149" t="s">
        <v>584</v>
      </c>
      <c r="L299" s="162" t="s">
        <v>21</v>
      </c>
      <c r="M299" s="149"/>
    </row>
    <row r="300" customHeight="true" spans="1:13">
      <c r="A300" s="39">
        <v>294</v>
      </c>
      <c r="B300" s="162"/>
      <c r="C300" s="149" t="s">
        <v>585</v>
      </c>
      <c r="D300" s="195" t="s">
        <v>18</v>
      </c>
      <c r="E300" s="32"/>
      <c r="F300" s="161">
        <v>15</v>
      </c>
      <c r="G300" s="157">
        <v>0</v>
      </c>
      <c r="H300" s="153">
        <v>0</v>
      </c>
      <c r="I300" s="162"/>
      <c r="J300" s="57" t="s">
        <v>24</v>
      </c>
      <c r="K300" s="149" t="s">
        <v>586</v>
      </c>
      <c r="L300" s="162" t="s">
        <v>21</v>
      </c>
      <c r="M300" s="149"/>
    </row>
    <row r="301" ht="30" customHeight="true" spans="1:13">
      <c r="A301" s="39">
        <v>295</v>
      </c>
      <c r="B301" s="162"/>
      <c r="C301" s="149" t="s">
        <v>587</v>
      </c>
      <c r="D301" s="32"/>
      <c r="E301" s="32"/>
      <c r="F301" s="161">
        <v>50.02</v>
      </c>
      <c r="G301" s="157">
        <v>50.02</v>
      </c>
      <c r="H301" s="153">
        <v>1</v>
      </c>
      <c r="I301" s="162"/>
      <c r="J301" s="57" t="s">
        <v>24</v>
      </c>
      <c r="K301" s="149" t="s">
        <v>588</v>
      </c>
      <c r="L301" s="162" t="s">
        <v>21</v>
      </c>
      <c r="M301" s="149"/>
    </row>
    <row r="302" ht="30" customHeight="true" spans="1:13">
      <c r="A302" s="39">
        <v>296</v>
      </c>
      <c r="B302" s="162"/>
      <c r="C302" s="149" t="s">
        <v>589</v>
      </c>
      <c r="D302" s="32"/>
      <c r="E302" s="195" t="s">
        <v>18</v>
      </c>
      <c r="F302" s="161">
        <v>16.83</v>
      </c>
      <c r="G302" s="157">
        <v>0</v>
      </c>
      <c r="H302" s="153">
        <v>0</v>
      </c>
      <c r="I302" s="162"/>
      <c r="J302" s="57" t="s">
        <v>24</v>
      </c>
      <c r="K302" s="149" t="s">
        <v>590</v>
      </c>
      <c r="L302" s="162" t="s">
        <v>21</v>
      </c>
      <c r="M302" s="149" t="s">
        <v>33</v>
      </c>
    </row>
    <row r="303" ht="14.25" spans="1:13">
      <c r="A303" s="39">
        <v>297</v>
      </c>
      <c r="B303" s="162"/>
      <c r="C303" s="149" t="s">
        <v>591</v>
      </c>
      <c r="D303" s="32"/>
      <c r="E303" s="32"/>
      <c r="F303" s="161">
        <v>35</v>
      </c>
      <c r="G303" s="157">
        <v>34.87</v>
      </c>
      <c r="H303" s="153">
        <v>1</v>
      </c>
      <c r="I303" s="162"/>
      <c r="J303" s="39" t="s">
        <v>24</v>
      </c>
      <c r="K303" s="149"/>
      <c r="L303" s="162" t="s">
        <v>21</v>
      </c>
      <c r="M303" s="149"/>
    </row>
    <row r="304" ht="28.5" spans="1:13">
      <c r="A304" s="39">
        <v>298</v>
      </c>
      <c r="B304" s="162"/>
      <c r="C304" s="149" t="s">
        <v>592</v>
      </c>
      <c r="D304" s="32"/>
      <c r="E304" s="32"/>
      <c r="F304" s="161">
        <v>194</v>
      </c>
      <c r="G304" s="157">
        <v>193.68</v>
      </c>
      <c r="H304" s="153">
        <v>1</v>
      </c>
      <c r="I304" s="162"/>
      <c r="J304" s="57" t="s">
        <v>24</v>
      </c>
      <c r="K304" s="149"/>
      <c r="L304" s="162" t="s">
        <v>21</v>
      </c>
      <c r="M304" s="149"/>
    </row>
    <row r="305" ht="55.5" customHeight="true" spans="1:13">
      <c r="A305" s="39">
        <v>299</v>
      </c>
      <c r="B305" s="162"/>
      <c r="C305" s="149" t="s">
        <v>593</v>
      </c>
      <c r="D305" s="195" t="s">
        <v>18</v>
      </c>
      <c r="E305" s="32"/>
      <c r="F305" s="161">
        <v>18.37</v>
      </c>
      <c r="G305" s="157">
        <v>0</v>
      </c>
      <c r="H305" s="153">
        <v>0</v>
      </c>
      <c r="I305" s="162"/>
      <c r="J305" s="57" t="s">
        <v>24</v>
      </c>
      <c r="K305" s="149" t="s">
        <v>594</v>
      </c>
      <c r="L305" s="162" t="s">
        <v>21</v>
      </c>
      <c r="M305" s="169" t="s">
        <v>595</v>
      </c>
    </row>
    <row r="306" ht="30" customHeight="true" spans="1:13">
      <c r="A306" s="39">
        <v>300</v>
      </c>
      <c r="B306" s="162"/>
      <c r="C306" s="149" t="s">
        <v>596</v>
      </c>
      <c r="D306" s="32"/>
      <c r="E306" s="195" t="s">
        <v>18</v>
      </c>
      <c r="F306" s="161">
        <v>626.52</v>
      </c>
      <c r="G306" s="157">
        <v>142.83</v>
      </c>
      <c r="H306" s="153">
        <v>0.23</v>
      </c>
      <c r="I306" s="162"/>
      <c r="J306" s="57" t="s">
        <v>24</v>
      </c>
      <c r="K306" s="149" t="s">
        <v>597</v>
      </c>
      <c r="L306" s="162" t="s">
        <v>21</v>
      </c>
      <c r="M306" s="149" t="s">
        <v>598</v>
      </c>
    </row>
    <row r="307" ht="30" customHeight="true" spans="1:13">
      <c r="A307" s="39">
        <v>301</v>
      </c>
      <c r="B307" s="162"/>
      <c r="C307" s="149" t="s">
        <v>599</v>
      </c>
      <c r="D307" s="32"/>
      <c r="E307" s="32"/>
      <c r="F307" s="161">
        <v>32.31</v>
      </c>
      <c r="G307" s="157">
        <v>0</v>
      </c>
      <c r="H307" s="153">
        <v>0</v>
      </c>
      <c r="I307" s="162"/>
      <c r="J307" s="57" t="s">
        <v>24</v>
      </c>
      <c r="K307" s="149" t="s">
        <v>600</v>
      </c>
      <c r="L307" s="162" t="s">
        <v>21</v>
      </c>
      <c r="M307" s="149" t="s">
        <v>601</v>
      </c>
    </row>
    <row r="308" ht="42.75" spans="1:13">
      <c r="A308" s="39">
        <v>302</v>
      </c>
      <c r="B308" s="162"/>
      <c r="C308" s="149" t="s">
        <v>602</v>
      </c>
      <c r="D308" s="32"/>
      <c r="E308" s="32"/>
      <c r="F308" s="161">
        <v>32.55</v>
      </c>
      <c r="G308" s="157">
        <v>0.95</v>
      </c>
      <c r="H308" s="153">
        <v>0.03</v>
      </c>
      <c r="I308" s="162"/>
      <c r="J308" s="57" t="s">
        <v>24</v>
      </c>
      <c r="K308" s="149" t="s">
        <v>603</v>
      </c>
      <c r="L308" s="162" t="s">
        <v>21</v>
      </c>
      <c r="M308" s="149" t="s">
        <v>33</v>
      </c>
    </row>
    <row r="309" ht="28.5" spans="1:13">
      <c r="A309" s="39">
        <v>303</v>
      </c>
      <c r="B309" s="162"/>
      <c r="C309" s="149" t="s">
        <v>604</v>
      </c>
      <c r="D309" s="32"/>
      <c r="E309" s="32"/>
      <c r="F309" s="161">
        <v>39.09</v>
      </c>
      <c r="G309" s="157">
        <v>0</v>
      </c>
      <c r="H309" s="153">
        <v>0</v>
      </c>
      <c r="I309" s="162"/>
      <c r="J309" s="57" t="s">
        <v>24</v>
      </c>
      <c r="K309" s="149" t="s">
        <v>605</v>
      </c>
      <c r="L309" s="162" t="s">
        <v>21</v>
      </c>
      <c r="M309" s="149" t="s">
        <v>606</v>
      </c>
    </row>
    <row r="310" ht="14.25" spans="1:13">
      <c r="A310" s="39">
        <v>304</v>
      </c>
      <c r="B310" s="162"/>
      <c r="C310" s="149" t="s">
        <v>607</v>
      </c>
      <c r="D310" s="32"/>
      <c r="E310" s="32"/>
      <c r="F310" s="161">
        <v>81.97</v>
      </c>
      <c r="G310" s="157">
        <v>66</v>
      </c>
      <c r="H310" s="153">
        <v>0.81</v>
      </c>
      <c r="I310" s="162"/>
      <c r="J310" s="57" t="s">
        <v>24</v>
      </c>
      <c r="K310" s="149"/>
      <c r="L310" s="162" t="s">
        <v>21</v>
      </c>
      <c r="M310" s="149"/>
    </row>
    <row r="311" ht="30" customHeight="true" spans="1:13">
      <c r="A311" s="39">
        <v>305</v>
      </c>
      <c r="B311" s="162"/>
      <c r="C311" s="149" t="s">
        <v>608</v>
      </c>
      <c r="D311" s="32"/>
      <c r="E311" s="32"/>
      <c r="F311" s="161">
        <v>11.07</v>
      </c>
      <c r="G311" s="157">
        <v>0</v>
      </c>
      <c r="H311" s="153">
        <v>0</v>
      </c>
      <c r="I311" s="162"/>
      <c r="J311" s="57" t="s">
        <v>24</v>
      </c>
      <c r="K311" s="149" t="s">
        <v>609</v>
      </c>
      <c r="L311" s="162" t="s">
        <v>21</v>
      </c>
      <c r="M311" s="149" t="s">
        <v>33</v>
      </c>
    </row>
    <row r="312" ht="30" customHeight="true" spans="1:13">
      <c r="A312" s="39">
        <v>306</v>
      </c>
      <c r="B312" s="162"/>
      <c r="C312" s="149" t="s">
        <v>610</v>
      </c>
      <c r="D312" s="32"/>
      <c r="E312" s="32"/>
      <c r="F312" s="161">
        <v>11.88</v>
      </c>
      <c r="G312" s="157">
        <v>0</v>
      </c>
      <c r="H312" s="153">
        <v>0</v>
      </c>
      <c r="I312" s="162"/>
      <c r="J312" s="57" t="s">
        <v>24</v>
      </c>
      <c r="K312" s="149" t="s">
        <v>611</v>
      </c>
      <c r="L312" s="162" t="s">
        <v>21</v>
      </c>
      <c r="M312" s="149" t="s">
        <v>612</v>
      </c>
    </row>
    <row r="313" customHeight="true" spans="1:13">
      <c r="A313" s="39">
        <v>307</v>
      </c>
      <c r="B313" s="162"/>
      <c r="C313" s="149" t="s">
        <v>613</v>
      </c>
      <c r="D313" s="195" t="s">
        <v>18</v>
      </c>
      <c r="E313" s="32"/>
      <c r="F313" s="161">
        <v>24.75</v>
      </c>
      <c r="G313" s="157">
        <v>4.21</v>
      </c>
      <c r="H313" s="153">
        <v>0.17</v>
      </c>
      <c r="I313" s="162"/>
      <c r="J313" s="57" t="s">
        <v>19</v>
      </c>
      <c r="K313" s="149" t="s">
        <v>614</v>
      </c>
      <c r="L313" s="162" t="s">
        <v>21</v>
      </c>
      <c r="M313" s="169" t="s">
        <v>615</v>
      </c>
    </row>
    <row r="314" ht="42.75" spans="1:13">
      <c r="A314" s="39">
        <v>308</v>
      </c>
      <c r="B314" s="162"/>
      <c r="C314" s="149" t="s">
        <v>616</v>
      </c>
      <c r="D314" s="32"/>
      <c r="E314" s="32"/>
      <c r="F314" s="161">
        <v>244.44</v>
      </c>
      <c r="G314" s="157">
        <v>0</v>
      </c>
      <c r="H314" s="153">
        <v>0</v>
      </c>
      <c r="I314" s="162"/>
      <c r="J314" s="57" t="s">
        <v>19</v>
      </c>
      <c r="K314" s="149" t="s">
        <v>617</v>
      </c>
      <c r="L314" s="162" t="s">
        <v>21</v>
      </c>
      <c r="M314" s="149" t="s">
        <v>84</v>
      </c>
    </row>
    <row r="315" ht="28.5" spans="1:13">
      <c r="A315" s="39">
        <v>309</v>
      </c>
      <c r="B315" s="162"/>
      <c r="C315" s="149" t="s">
        <v>618</v>
      </c>
      <c r="D315" s="32"/>
      <c r="E315" s="32"/>
      <c r="F315" s="161">
        <v>153</v>
      </c>
      <c r="G315" s="157">
        <v>0</v>
      </c>
      <c r="H315" s="153">
        <v>0</v>
      </c>
      <c r="I315" s="162"/>
      <c r="J315" s="57" t="s">
        <v>19</v>
      </c>
      <c r="K315" s="149" t="s">
        <v>619</v>
      </c>
      <c r="L315" s="162" t="s">
        <v>21</v>
      </c>
      <c r="M315" s="149"/>
    </row>
    <row r="316" ht="28.5" spans="1:13">
      <c r="A316" s="39">
        <v>310</v>
      </c>
      <c r="B316" s="162"/>
      <c r="C316" s="149" t="s">
        <v>620</v>
      </c>
      <c r="D316" s="32"/>
      <c r="E316" s="32"/>
      <c r="F316" s="161">
        <v>42.11</v>
      </c>
      <c r="G316" s="157">
        <v>0</v>
      </c>
      <c r="H316" s="153">
        <v>0</v>
      </c>
      <c r="I316" s="162"/>
      <c r="J316" s="57" t="s">
        <v>24</v>
      </c>
      <c r="K316" s="149" t="s">
        <v>621</v>
      </c>
      <c r="L316" s="162" t="s">
        <v>21</v>
      </c>
      <c r="M316" s="149"/>
    </row>
    <row r="317" ht="30" customHeight="true" spans="1:13">
      <c r="A317" s="39">
        <v>311</v>
      </c>
      <c r="B317" s="162"/>
      <c r="C317" s="149" t="s">
        <v>622</v>
      </c>
      <c r="D317" s="32"/>
      <c r="E317" s="32"/>
      <c r="F317" s="161">
        <v>73.35</v>
      </c>
      <c r="G317" s="157">
        <v>73.35</v>
      </c>
      <c r="H317" s="153">
        <v>1</v>
      </c>
      <c r="I317" s="162"/>
      <c r="J317" s="57" t="s">
        <v>24</v>
      </c>
      <c r="K317" s="149"/>
      <c r="L317" s="162" t="s">
        <v>21</v>
      </c>
      <c r="M317" s="149" t="s">
        <v>84</v>
      </c>
    </row>
    <row r="318" customHeight="true" spans="1:13">
      <c r="A318" s="39">
        <v>312</v>
      </c>
      <c r="B318" s="162"/>
      <c r="C318" s="149" t="s">
        <v>623</v>
      </c>
      <c r="D318" s="195" t="s">
        <v>18</v>
      </c>
      <c r="E318" s="32"/>
      <c r="F318" s="161">
        <v>3.56</v>
      </c>
      <c r="G318" s="157">
        <v>2.13</v>
      </c>
      <c r="H318" s="153">
        <v>0.6</v>
      </c>
      <c r="I318" s="162"/>
      <c r="J318" s="57" t="s">
        <v>24</v>
      </c>
      <c r="K318" s="149"/>
      <c r="L318" s="162" t="s">
        <v>21</v>
      </c>
      <c r="M318" s="149" t="s">
        <v>624</v>
      </c>
    </row>
    <row r="319" ht="30" customHeight="true" spans="1:13">
      <c r="A319" s="39">
        <v>313</v>
      </c>
      <c r="B319" s="162"/>
      <c r="C319" s="149" t="s">
        <v>625</v>
      </c>
      <c r="D319" s="32"/>
      <c r="E319" s="32"/>
      <c r="F319" s="161">
        <v>41.48</v>
      </c>
      <c r="G319" s="157">
        <v>31.23</v>
      </c>
      <c r="H319" s="153">
        <v>0.75</v>
      </c>
      <c r="I319" s="162"/>
      <c r="J319" s="57" t="s">
        <v>24</v>
      </c>
      <c r="K319" s="149" t="s">
        <v>626</v>
      </c>
      <c r="L319" s="162" t="s">
        <v>21</v>
      </c>
      <c r="M319" s="149"/>
    </row>
    <row r="320" ht="30" customHeight="true" spans="1:13">
      <c r="A320" s="39">
        <v>314</v>
      </c>
      <c r="B320" s="162"/>
      <c r="C320" s="149" t="s">
        <v>627</v>
      </c>
      <c r="D320" s="32"/>
      <c r="E320" s="32"/>
      <c r="F320" s="161">
        <v>11.52</v>
      </c>
      <c r="G320" s="157">
        <v>0</v>
      </c>
      <c r="H320" s="153">
        <v>0</v>
      </c>
      <c r="I320" s="162"/>
      <c r="J320" s="57" t="s">
        <v>24</v>
      </c>
      <c r="K320" s="149" t="s">
        <v>628</v>
      </c>
      <c r="L320" s="162" t="s">
        <v>21</v>
      </c>
      <c r="M320" s="149" t="s">
        <v>33</v>
      </c>
    </row>
    <row r="321" ht="30" customHeight="true" spans="1:13">
      <c r="A321" s="39">
        <v>315</v>
      </c>
      <c r="B321" s="162"/>
      <c r="C321" s="149" t="s">
        <v>629</v>
      </c>
      <c r="D321" s="32"/>
      <c r="E321" s="32"/>
      <c r="F321" s="161">
        <v>9.2</v>
      </c>
      <c r="G321" s="157">
        <v>0</v>
      </c>
      <c r="H321" s="153">
        <v>0</v>
      </c>
      <c r="I321" s="162"/>
      <c r="J321" s="57" t="s">
        <v>24</v>
      </c>
      <c r="K321" s="149" t="s">
        <v>630</v>
      </c>
      <c r="L321" s="162" t="s">
        <v>21</v>
      </c>
      <c r="M321" s="149" t="s">
        <v>33</v>
      </c>
    </row>
    <row r="322" ht="30" customHeight="true" spans="1:13">
      <c r="A322" s="39">
        <v>316</v>
      </c>
      <c r="B322" s="162"/>
      <c r="C322" s="149" t="s">
        <v>631</v>
      </c>
      <c r="D322" s="32"/>
      <c r="E322" s="32"/>
      <c r="F322" s="161">
        <v>123.13</v>
      </c>
      <c r="G322" s="157">
        <v>6.16</v>
      </c>
      <c r="H322" s="153">
        <v>0.05</v>
      </c>
      <c r="I322" s="162"/>
      <c r="J322" s="57" t="s">
        <v>24</v>
      </c>
      <c r="K322" s="149" t="s">
        <v>632</v>
      </c>
      <c r="L322" s="162" t="s">
        <v>21</v>
      </c>
      <c r="M322" s="149" t="s">
        <v>633</v>
      </c>
    </row>
    <row r="323" ht="30" customHeight="true" spans="1:13">
      <c r="A323" s="39">
        <v>317</v>
      </c>
      <c r="B323" s="162"/>
      <c r="C323" s="149" t="s">
        <v>634</v>
      </c>
      <c r="D323" s="32"/>
      <c r="E323" s="32"/>
      <c r="F323" s="161">
        <v>122.6</v>
      </c>
      <c r="G323" s="157">
        <v>4.67</v>
      </c>
      <c r="H323" s="153">
        <v>0.04</v>
      </c>
      <c r="I323" s="162"/>
      <c r="J323" s="57" t="s">
        <v>24</v>
      </c>
      <c r="K323" s="149" t="s">
        <v>635</v>
      </c>
      <c r="L323" s="162" t="s">
        <v>21</v>
      </c>
      <c r="M323" s="149" t="s">
        <v>636</v>
      </c>
    </row>
    <row r="324" ht="30" customHeight="true" spans="1:13">
      <c r="A324" s="39">
        <v>318</v>
      </c>
      <c r="B324" s="162"/>
      <c r="C324" s="149" t="s">
        <v>637</v>
      </c>
      <c r="D324" s="32"/>
      <c r="E324" s="32"/>
      <c r="F324" s="161">
        <v>9.24</v>
      </c>
      <c r="G324" s="157">
        <v>0</v>
      </c>
      <c r="H324" s="153">
        <v>0</v>
      </c>
      <c r="I324" s="162"/>
      <c r="J324" s="57" t="s">
        <v>24</v>
      </c>
      <c r="K324" s="149" t="s">
        <v>638</v>
      </c>
      <c r="L324" s="162" t="s">
        <v>21</v>
      </c>
      <c r="M324" s="149" t="s">
        <v>33</v>
      </c>
    </row>
    <row r="325" ht="30" customHeight="true" spans="1:13">
      <c r="A325" s="39">
        <v>319</v>
      </c>
      <c r="B325" s="162"/>
      <c r="C325" s="149" t="s">
        <v>639</v>
      </c>
      <c r="D325" s="32"/>
      <c r="E325" s="32"/>
      <c r="F325" s="161">
        <v>136.32</v>
      </c>
      <c r="G325" s="157">
        <v>0.89</v>
      </c>
      <c r="H325" s="153">
        <v>0.01</v>
      </c>
      <c r="I325" s="162"/>
      <c r="J325" s="57" t="s">
        <v>24</v>
      </c>
      <c r="K325" s="149" t="s">
        <v>640</v>
      </c>
      <c r="L325" s="162" t="s">
        <v>21</v>
      </c>
      <c r="M325" s="149" t="s">
        <v>202</v>
      </c>
    </row>
    <row r="326" ht="28.5" spans="1:13">
      <c r="A326" s="39">
        <v>320</v>
      </c>
      <c r="B326" s="162"/>
      <c r="C326" s="149" t="s">
        <v>641</v>
      </c>
      <c r="D326" s="32"/>
      <c r="E326" s="32"/>
      <c r="F326" s="161">
        <v>1.92</v>
      </c>
      <c r="G326" s="157">
        <v>0</v>
      </c>
      <c r="H326" s="153">
        <v>0</v>
      </c>
      <c r="I326" s="162"/>
      <c r="J326" s="57" t="s">
        <v>24</v>
      </c>
      <c r="K326" s="149" t="s">
        <v>642</v>
      </c>
      <c r="L326" s="162" t="s">
        <v>21</v>
      </c>
      <c r="M326" s="149"/>
    </row>
    <row r="327" ht="71.25" spans="1:13">
      <c r="A327" s="39">
        <v>321</v>
      </c>
      <c r="B327" s="162"/>
      <c r="C327" s="149" t="s">
        <v>643</v>
      </c>
      <c r="D327" s="32"/>
      <c r="E327" s="32"/>
      <c r="F327" s="161">
        <v>48.34</v>
      </c>
      <c r="G327" s="157">
        <v>1.9</v>
      </c>
      <c r="H327" s="153">
        <v>0.04</v>
      </c>
      <c r="I327" s="162"/>
      <c r="J327" s="57" t="s">
        <v>24</v>
      </c>
      <c r="K327" s="149" t="s">
        <v>644</v>
      </c>
      <c r="L327" s="162" t="s">
        <v>21</v>
      </c>
      <c r="M327" s="149" t="s">
        <v>645</v>
      </c>
    </row>
    <row r="328" ht="14.25" spans="1:13">
      <c r="A328" s="39">
        <v>322</v>
      </c>
      <c r="B328" s="162"/>
      <c r="C328" s="149" t="s">
        <v>646</v>
      </c>
      <c r="D328" s="32"/>
      <c r="E328" s="32"/>
      <c r="F328" s="161">
        <v>7.4</v>
      </c>
      <c r="G328" s="157">
        <v>0.82</v>
      </c>
      <c r="H328" s="153">
        <v>0.11</v>
      </c>
      <c r="I328" s="162"/>
      <c r="J328" s="57" t="s">
        <v>24</v>
      </c>
      <c r="K328" s="149" t="s">
        <v>647</v>
      </c>
      <c r="L328" s="162" t="s">
        <v>21</v>
      </c>
      <c r="M328" s="149" t="s">
        <v>636</v>
      </c>
    </row>
    <row r="329" ht="28.5" spans="1:13">
      <c r="A329" s="39">
        <v>323</v>
      </c>
      <c r="B329" s="162"/>
      <c r="C329" s="149" t="s">
        <v>648</v>
      </c>
      <c r="D329" s="32"/>
      <c r="E329" s="32"/>
      <c r="F329" s="161">
        <v>1.96</v>
      </c>
      <c r="G329" s="157">
        <v>0.8</v>
      </c>
      <c r="H329" s="153">
        <v>0.41</v>
      </c>
      <c r="I329" s="162"/>
      <c r="J329" s="57" t="s">
        <v>24</v>
      </c>
      <c r="K329" s="149" t="s">
        <v>649</v>
      </c>
      <c r="L329" s="162" t="s">
        <v>21</v>
      </c>
      <c r="M329" s="149" t="s">
        <v>650</v>
      </c>
    </row>
    <row r="330" ht="28.5" spans="1:13">
      <c r="A330" s="39">
        <v>324</v>
      </c>
      <c r="B330" s="162"/>
      <c r="C330" s="149" t="s">
        <v>651</v>
      </c>
      <c r="D330" s="32"/>
      <c r="E330" s="32"/>
      <c r="F330" s="161">
        <v>28.23</v>
      </c>
      <c r="G330" s="157">
        <v>17</v>
      </c>
      <c r="H330" s="153">
        <v>0.6</v>
      </c>
      <c r="I330" s="162"/>
      <c r="J330" s="57" t="s">
        <v>24</v>
      </c>
      <c r="K330" s="149" t="s">
        <v>652</v>
      </c>
      <c r="L330" s="162" t="s">
        <v>21</v>
      </c>
      <c r="M330" s="149" t="s">
        <v>84</v>
      </c>
    </row>
    <row r="331" ht="28.5" spans="1:13">
      <c r="A331" s="39">
        <v>325</v>
      </c>
      <c r="B331" s="162"/>
      <c r="C331" s="149" t="s">
        <v>653</v>
      </c>
      <c r="D331" s="32"/>
      <c r="E331" s="32"/>
      <c r="F331" s="161">
        <v>4.59</v>
      </c>
      <c r="G331" s="157">
        <v>2.35</v>
      </c>
      <c r="H331" s="153">
        <v>0.51</v>
      </c>
      <c r="I331" s="162"/>
      <c r="J331" s="57" t="s">
        <v>24</v>
      </c>
      <c r="K331" s="149" t="s">
        <v>644</v>
      </c>
      <c r="L331" s="162" t="s">
        <v>21</v>
      </c>
      <c r="M331" s="149" t="s">
        <v>33</v>
      </c>
    </row>
    <row r="332" ht="42.75" spans="1:13">
      <c r="A332" s="39">
        <v>326</v>
      </c>
      <c r="B332" s="162"/>
      <c r="C332" s="149" t="s">
        <v>654</v>
      </c>
      <c r="D332" s="32"/>
      <c r="E332" s="32"/>
      <c r="F332" s="161">
        <v>1.39</v>
      </c>
      <c r="G332" s="157">
        <v>0.3</v>
      </c>
      <c r="H332" s="153">
        <v>0.22</v>
      </c>
      <c r="I332" s="162"/>
      <c r="J332" s="57" t="s">
        <v>24</v>
      </c>
      <c r="K332" s="149" t="s">
        <v>655</v>
      </c>
      <c r="L332" s="162" t="s">
        <v>21</v>
      </c>
      <c r="M332" s="149" t="s">
        <v>656</v>
      </c>
    </row>
    <row r="333" ht="30" customHeight="true" spans="1:13">
      <c r="A333" s="39">
        <v>327</v>
      </c>
      <c r="B333" s="162"/>
      <c r="C333" s="149" t="s">
        <v>657</v>
      </c>
      <c r="D333" s="32"/>
      <c r="E333" s="32"/>
      <c r="F333" s="161">
        <v>0.98</v>
      </c>
      <c r="G333" s="157">
        <v>0.11</v>
      </c>
      <c r="H333" s="153">
        <v>0.11</v>
      </c>
      <c r="I333" s="162"/>
      <c r="J333" s="57" t="s">
        <v>24</v>
      </c>
      <c r="K333" s="149" t="s">
        <v>658</v>
      </c>
      <c r="L333" s="162" t="s">
        <v>21</v>
      </c>
      <c r="M333" s="149" t="s">
        <v>659</v>
      </c>
    </row>
    <row r="334" ht="42.75" spans="1:13">
      <c r="A334" s="39">
        <v>328</v>
      </c>
      <c r="B334" s="162"/>
      <c r="C334" s="149" t="s">
        <v>660</v>
      </c>
      <c r="D334" s="32"/>
      <c r="E334" s="32"/>
      <c r="F334" s="161">
        <v>1604.35</v>
      </c>
      <c r="G334" s="157">
        <v>822.05</v>
      </c>
      <c r="H334" s="153">
        <v>0.51</v>
      </c>
      <c r="I334" s="162"/>
      <c r="J334" s="57" t="s">
        <v>24</v>
      </c>
      <c r="K334" s="149" t="s">
        <v>661</v>
      </c>
      <c r="L334" s="162" t="s">
        <v>21</v>
      </c>
      <c r="M334" s="149" t="s">
        <v>662</v>
      </c>
    </row>
    <row r="335" ht="30" customHeight="true" spans="1:13">
      <c r="A335" s="39">
        <v>329</v>
      </c>
      <c r="B335" s="162"/>
      <c r="C335" s="149" t="s">
        <v>663</v>
      </c>
      <c r="D335" s="32"/>
      <c r="E335" s="195" t="s">
        <v>18</v>
      </c>
      <c r="F335" s="161">
        <v>352.12</v>
      </c>
      <c r="G335" s="157">
        <v>0</v>
      </c>
      <c r="H335" s="153">
        <v>0</v>
      </c>
      <c r="I335" s="162"/>
      <c r="J335" s="57" t="s">
        <v>24</v>
      </c>
      <c r="K335" s="149" t="s">
        <v>664</v>
      </c>
      <c r="L335" s="162" t="s">
        <v>21</v>
      </c>
      <c r="M335" s="149" t="s">
        <v>33</v>
      </c>
    </row>
    <row r="336" ht="28.5" spans="1:13">
      <c r="A336" s="39">
        <v>330</v>
      </c>
      <c r="B336" s="162"/>
      <c r="C336" s="149" t="s">
        <v>665</v>
      </c>
      <c r="D336" s="32"/>
      <c r="E336" s="32"/>
      <c r="F336" s="161">
        <v>98.29</v>
      </c>
      <c r="G336" s="157">
        <v>23.66</v>
      </c>
      <c r="H336" s="153">
        <v>0.24</v>
      </c>
      <c r="I336" s="162"/>
      <c r="J336" s="57" t="s">
        <v>24</v>
      </c>
      <c r="K336" s="149" t="s">
        <v>666</v>
      </c>
      <c r="L336" s="162" t="s">
        <v>21</v>
      </c>
      <c r="M336" s="149"/>
    </row>
    <row r="337" ht="28.5" spans="1:13">
      <c r="A337" s="39">
        <v>331</v>
      </c>
      <c r="B337" s="162"/>
      <c r="C337" s="149" t="s">
        <v>667</v>
      </c>
      <c r="D337" s="32"/>
      <c r="E337" s="32"/>
      <c r="F337" s="161">
        <v>89.23</v>
      </c>
      <c r="G337" s="157">
        <v>0</v>
      </c>
      <c r="H337" s="153">
        <v>0</v>
      </c>
      <c r="I337" s="162"/>
      <c r="J337" s="57" t="s">
        <v>19</v>
      </c>
      <c r="K337" s="149" t="s">
        <v>668</v>
      </c>
      <c r="L337" s="162" t="s">
        <v>21</v>
      </c>
      <c r="M337" s="149"/>
    </row>
    <row r="338" ht="30" customHeight="true" spans="1:13">
      <c r="A338" s="39">
        <v>332</v>
      </c>
      <c r="B338" s="162"/>
      <c r="C338" s="149" t="s">
        <v>669</v>
      </c>
      <c r="D338" s="195" t="s">
        <v>18</v>
      </c>
      <c r="E338" s="32"/>
      <c r="F338" s="161">
        <v>1.35</v>
      </c>
      <c r="G338" s="157">
        <v>1.36</v>
      </c>
      <c r="H338" s="153">
        <v>1</v>
      </c>
      <c r="I338" s="162"/>
      <c r="J338" s="57" t="s">
        <v>24</v>
      </c>
      <c r="K338" s="149"/>
      <c r="L338" s="162" t="s">
        <v>21</v>
      </c>
      <c r="M338" s="149"/>
    </row>
    <row r="339" ht="30" customHeight="true" spans="1:13">
      <c r="A339" s="39">
        <v>333</v>
      </c>
      <c r="B339" s="162"/>
      <c r="C339" s="149" t="s">
        <v>670</v>
      </c>
      <c r="D339" s="32"/>
      <c r="E339" s="32"/>
      <c r="F339" s="161">
        <v>16.22</v>
      </c>
      <c r="G339" s="157">
        <v>11.55</v>
      </c>
      <c r="H339" s="153">
        <v>0.71</v>
      </c>
      <c r="I339" s="162"/>
      <c r="J339" s="57" t="s">
        <v>24</v>
      </c>
      <c r="K339" s="149"/>
      <c r="L339" s="162" t="s">
        <v>21</v>
      </c>
      <c r="M339" s="149"/>
    </row>
    <row r="340" ht="30" customHeight="true" spans="1:13">
      <c r="A340" s="39">
        <v>334</v>
      </c>
      <c r="B340" s="162"/>
      <c r="C340" s="149" t="s">
        <v>671</v>
      </c>
      <c r="D340" s="195" t="s">
        <v>18</v>
      </c>
      <c r="E340" s="32"/>
      <c r="F340" s="161">
        <v>10</v>
      </c>
      <c r="G340" s="157">
        <v>6</v>
      </c>
      <c r="H340" s="153">
        <v>0.6</v>
      </c>
      <c r="I340" s="162"/>
      <c r="J340" s="57" t="s">
        <v>19</v>
      </c>
      <c r="K340" s="149" t="s">
        <v>672</v>
      </c>
      <c r="L340" s="162" t="s">
        <v>21</v>
      </c>
      <c r="M340" s="149"/>
    </row>
    <row r="341" ht="28.5" spans="1:13">
      <c r="A341" s="39">
        <v>335</v>
      </c>
      <c r="B341" s="162"/>
      <c r="C341" s="149" t="s">
        <v>673</v>
      </c>
      <c r="D341" s="32"/>
      <c r="E341" s="32"/>
      <c r="F341" s="161">
        <v>1.79</v>
      </c>
      <c r="G341" s="157">
        <v>0</v>
      </c>
      <c r="H341" s="153">
        <v>0</v>
      </c>
      <c r="I341" s="162"/>
      <c r="J341" s="57" t="s">
        <v>24</v>
      </c>
      <c r="K341" s="149" t="s">
        <v>674</v>
      </c>
      <c r="L341" s="162" t="s">
        <v>21</v>
      </c>
      <c r="M341" s="149"/>
    </row>
    <row r="342" ht="30" customHeight="true" spans="1:13">
      <c r="A342" s="39">
        <v>336</v>
      </c>
      <c r="B342" s="162"/>
      <c r="C342" s="149" t="s">
        <v>149</v>
      </c>
      <c r="D342" s="195" t="s">
        <v>18</v>
      </c>
      <c r="E342" s="32"/>
      <c r="F342" s="161">
        <v>2</v>
      </c>
      <c r="G342" s="157">
        <v>1.55</v>
      </c>
      <c r="H342" s="153">
        <v>0.78</v>
      </c>
      <c r="I342" s="162"/>
      <c r="J342" s="57" t="s">
        <v>24</v>
      </c>
      <c r="K342" s="149"/>
      <c r="L342" s="162" t="s">
        <v>21</v>
      </c>
      <c r="M342" s="149"/>
    </row>
    <row r="343" ht="47.25" customHeight="true" spans="1:13">
      <c r="A343" s="39">
        <v>337</v>
      </c>
      <c r="B343" s="162" t="s">
        <v>675</v>
      </c>
      <c r="C343" s="149" t="s">
        <v>676</v>
      </c>
      <c r="D343" s="57"/>
      <c r="E343" s="57" t="s">
        <v>18</v>
      </c>
      <c r="F343" s="223">
        <v>4596.41</v>
      </c>
      <c r="G343" s="224">
        <v>1388.64</v>
      </c>
      <c r="H343" s="153">
        <f t="shared" ref="H343:H379" si="2">G343/F343</f>
        <v>0.302114041175613</v>
      </c>
      <c r="I343" s="219">
        <v>0.3498</v>
      </c>
      <c r="J343" s="162" t="s">
        <v>24</v>
      </c>
      <c r="K343" s="149" t="s">
        <v>677</v>
      </c>
      <c r="L343" s="162" t="s">
        <v>21</v>
      </c>
      <c r="M343" s="169" t="s">
        <v>678</v>
      </c>
    </row>
    <row r="344" s="17" customFormat="true" ht="73" customHeight="true" spans="1:13">
      <c r="A344" s="39">
        <v>338</v>
      </c>
      <c r="B344" s="162"/>
      <c r="C344" s="222" t="s">
        <v>679</v>
      </c>
      <c r="D344" s="57"/>
      <c r="E344" s="57" t="s">
        <v>18</v>
      </c>
      <c r="F344" s="223">
        <v>937.5</v>
      </c>
      <c r="G344" s="224">
        <v>0</v>
      </c>
      <c r="H344" s="153">
        <f t="shared" si="2"/>
        <v>0</v>
      </c>
      <c r="I344" s="162"/>
      <c r="J344" s="162" t="s">
        <v>19</v>
      </c>
      <c r="K344" s="149" t="s">
        <v>680</v>
      </c>
      <c r="L344" s="182" t="s">
        <v>51</v>
      </c>
      <c r="M344" s="169" t="s">
        <v>681</v>
      </c>
    </row>
    <row r="345" s="17" customFormat="true" ht="63.75" customHeight="true" spans="1:13">
      <c r="A345" s="39">
        <v>339</v>
      </c>
      <c r="B345" s="162"/>
      <c r="C345" s="149" t="s">
        <v>682</v>
      </c>
      <c r="D345" s="57"/>
      <c r="E345" s="57" t="s">
        <v>18</v>
      </c>
      <c r="F345" s="223">
        <v>904.11</v>
      </c>
      <c r="G345" s="224">
        <v>353.47</v>
      </c>
      <c r="H345" s="153">
        <f t="shared" si="2"/>
        <v>0.390959064715577</v>
      </c>
      <c r="I345" s="162"/>
      <c r="J345" s="162" t="s">
        <v>24</v>
      </c>
      <c r="K345" s="149" t="s">
        <v>683</v>
      </c>
      <c r="L345" s="162" t="s">
        <v>21</v>
      </c>
      <c r="M345" s="149" t="s">
        <v>473</v>
      </c>
    </row>
    <row r="346" s="17" customFormat="true" ht="33.75" customHeight="true" spans="1:13">
      <c r="A346" s="39">
        <v>340</v>
      </c>
      <c r="B346" s="162"/>
      <c r="C346" s="162" t="s">
        <v>684</v>
      </c>
      <c r="D346" s="57" t="s">
        <v>18</v>
      </c>
      <c r="E346" s="57"/>
      <c r="F346" s="223">
        <v>57.6</v>
      </c>
      <c r="G346" s="224">
        <v>16.48</v>
      </c>
      <c r="H346" s="153">
        <f t="shared" si="2"/>
        <v>0.286111111111111</v>
      </c>
      <c r="I346" s="162"/>
      <c r="J346" s="162" t="s">
        <v>19</v>
      </c>
      <c r="K346" s="149" t="s">
        <v>685</v>
      </c>
      <c r="L346" s="162" t="s">
        <v>21</v>
      </c>
      <c r="M346" s="169" t="s">
        <v>686</v>
      </c>
    </row>
    <row r="347" s="17" customFormat="true" ht="31.5" customHeight="true" spans="1:13">
      <c r="A347" s="39">
        <v>341</v>
      </c>
      <c r="B347" s="162"/>
      <c r="C347" s="149" t="s">
        <v>687</v>
      </c>
      <c r="D347" s="57" t="s">
        <v>18</v>
      </c>
      <c r="E347" s="57"/>
      <c r="F347" s="223">
        <v>118</v>
      </c>
      <c r="G347" s="224">
        <v>41</v>
      </c>
      <c r="H347" s="153">
        <f t="shared" si="2"/>
        <v>0.347457627118644</v>
      </c>
      <c r="I347" s="162"/>
      <c r="J347" s="162" t="s">
        <v>24</v>
      </c>
      <c r="K347" s="149" t="s">
        <v>688</v>
      </c>
      <c r="L347" s="162" t="s">
        <v>21</v>
      </c>
      <c r="M347" s="149"/>
    </row>
    <row r="348" s="17" customFormat="true" ht="37.5" customHeight="true" spans="1:13">
      <c r="A348" s="39">
        <v>342</v>
      </c>
      <c r="B348" s="162"/>
      <c r="C348" s="149" t="s">
        <v>689</v>
      </c>
      <c r="D348" s="57"/>
      <c r="E348" s="57" t="s">
        <v>18</v>
      </c>
      <c r="F348" s="223">
        <v>89.28</v>
      </c>
      <c r="G348" s="224">
        <v>0</v>
      </c>
      <c r="H348" s="153">
        <f t="shared" si="2"/>
        <v>0</v>
      </c>
      <c r="I348" s="162"/>
      <c r="J348" s="162" t="s">
        <v>24</v>
      </c>
      <c r="K348" s="149" t="s">
        <v>690</v>
      </c>
      <c r="L348" s="162" t="s">
        <v>21</v>
      </c>
      <c r="M348" s="149" t="s">
        <v>473</v>
      </c>
    </row>
    <row r="349" s="17" customFormat="true" ht="30.75" customHeight="true" spans="1:13">
      <c r="A349" s="39">
        <v>343</v>
      </c>
      <c r="B349" s="162"/>
      <c r="C349" s="149" t="s">
        <v>691</v>
      </c>
      <c r="D349" s="57" t="s">
        <v>18</v>
      </c>
      <c r="E349" s="57"/>
      <c r="F349" s="223">
        <v>310</v>
      </c>
      <c r="G349" s="224">
        <v>94.21</v>
      </c>
      <c r="H349" s="153">
        <f t="shared" si="2"/>
        <v>0.303903225806452</v>
      </c>
      <c r="I349" s="162"/>
      <c r="J349" s="162" t="s">
        <v>24</v>
      </c>
      <c r="K349" s="149" t="s">
        <v>692</v>
      </c>
      <c r="L349" s="162" t="s">
        <v>21</v>
      </c>
      <c r="M349" s="149" t="s">
        <v>473</v>
      </c>
    </row>
    <row r="350" s="17" customFormat="true" ht="57" customHeight="true" spans="1:13">
      <c r="A350" s="39">
        <v>344</v>
      </c>
      <c r="B350" s="162"/>
      <c r="C350" s="149" t="s">
        <v>693</v>
      </c>
      <c r="D350" s="57"/>
      <c r="E350" s="57" t="s">
        <v>18</v>
      </c>
      <c r="F350" s="223">
        <v>120.9</v>
      </c>
      <c r="G350" s="224">
        <v>0</v>
      </c>
      <c r="H350" s="153">
        <f t="shared" si="2"/>
        <v>0</v>
      </c>
      <c r="I350" s="162"/>
      <c r="J350" s="162" t="s">
        <v>24</v>
      </c>
      <c r="K350" s="149" t="s">
        <v>694</v>
      </c>
      <c r="L350" s="162" t="s">
        <v>21</v>
      </c>
      <c r="M350" s="149" t="s">
        <v>473</v>
      </c>
    </row>
    <row r="351" s="17" customFormat="true" ht="35.25" customHeight="true" spans="1:13">
      <c r="A351" s="39">
        <v>345</v>
      </c>
      <c r="B351" s="162"/>
      <c r="C351" s="149" t="s">
        <v>695</v>
      </c>
      <c r="D351" s="57"/>
      <c r="E351" s="57" t="s">
        <v>18</v>
      </c>
      <c r="F351" s="223">
        <v>4.5</v>
      </c>
      <c r="G351" s="224">
        <v>0</v>
      </c>
      <c r="H351" s="153">
        <f t="shared" si="2"/>
        <v>0</v>
      </c>
      <c r="I351" s="162"/>
      <c r="J351" s="162" t="s">
        <v>24</v>
      </c>
      <c r="K351" s="149" t="s">
        <v>696</v>
      </c>
      <c r="L351" s="162" t="s">
        <v>21</v>
      </c>
      <c r="M351" s="169" t="s">
        <v>697</v>
      </c>
    </row>
    <row r="352" s="17" customFormat="true" ht="30.75" customHeight="true" spans="1:13">
      <c r="A352" s="39">
        <v>346</v>
      </c>
      <c r="B352" s="162"/>
      <c r="C352" s="149" t="s">
        <v>698</v>
      </c>
      <c r="D352" s="57"/>
      <c r="E352" s="57" t="s">
        <v>18</v>
      </c>
      <c r="F352" s="223">
        <v>8.84</v>
      </c>
      <c r="G352" s="224">
        <v>0</v>
      </c>
      <c r="H352" s="153">
        <f t="shared" si="2"/>
        <v>0</v>
      </c>
      <c r="I352" s="162"/>
      <c r="J352" s="162" t="s">
        <v>24</v>
      </c>
      <c r="K352" s="149" t="s">
        <v>699</v>
      </c>
      <c r="L352" s="162" t="s">
        <v>21</v>
      </c>
      <c r="M352" s="169" t="s">
        <v>697</v>
      </c>
    </row>
    <row r="353" s="17" customFormat="true" ht="45.75" customHeight="true" spans="1:13">
      <c r="A353" s="39">
        <v>347</v>
      </c>
      <c r="B353" s="162"/>
      <c r="C353" s="149" t="s">
        <v>700</v>
      </c>
      <c r="D353" s="57" t="s">
        <v>18</v>
      </c>
      <c r="E353" s="57"/>
      <c r="F353" s="223">
        <v>60.3</v>
      </c>
      <c r="G353" s="224">
        <v>0</v>
      </c>
      <c r="H353" s="153">
        <f t="shared" si="2"/>
        <v>0</v>
      </c>
      <c r="I353" s="162"/>
      <c r="J353" s="162" t="s">
        <v>24</v>
      </c>
      <c r="K353" s="148" t="s">
        <v>701</v>
      </c>
      <c r="L353" s="162" t="s">
        <v>21</v>
      </c>
      <c r="M353" s="149" t="s">
        <v>678</v>
      </c>
    </row>
    <row r="354" s="17" customFormat="true" customHeight="true" spans="1:13">
      <c r="A354" s="39">
        <v>348</v>
      </c>
      <c r="B354" s="162"/>
      <c r="C354" s="162" t="s">
        <v>702</v>
      </c>
      <c r="D354" s="57" t="s">
        <v>18</v>
      </c>
      <c r="E354" s="57"/>
      <c r="F354" s="223">
        <v>11.49</v>
      </c>
      <c r="G354" s="224">
        <v>5.75</v>
      </c>
      <c r="H354" s="153">
        <f t="shared" si="2"/>
        <v>0.500435161009574</v>
      </c>
      <c r="I354" s="162"/>
      <c r="J354" s="162" t="s">
        <v>24</v>
      </c>
      <c r="K354" s="148" t="s">
        <v>703</v>
      </c>
      <c r="L354" s="162" t="s">
        <v>21</v>
      </c>
      <c r="M354" s="149" t="s">
        <v>473</v>
      </c>
    </row>
    <row r="355" s="17" customFormat="true" ht="35.25" customHeight="true" spans="1:13">
      <c r="A355" s="39">
        <v>349</v>
      </c>
      <c r="B355" s="162"/>
      <c r="C355" s="149" t="s">
        <v>704</v>
      </c>
      <c r="D355" s="57" t="s">
        <v>18</v>
      </c>
      <c r="E355" s="57"/>
      <c r="F355" s="223">
        <v>0.59</v>
      </c>
      <c r="G355" s="224">
        <v>0</v>
      </c>
      <c r="H355" s="153">
        <f t="shared" si="2"/>
        <v>0</v>
      </c>
      <c r="I355" s="162"/>
      <c r="J355" s="162" t="s">
        <v>24</v>
      </c>
      <c r="K355" s="148" t="s">
        <v>705</v>
      </c>
      <c r="L355" s="162" t="s">
        <v>21</v>
      </c>
      <c r="M355" s="169" t="s">
        <v>697</v>
      </c>
    </row>
    <row r="356" s="17" customFormat="true" ht="89" customHeight="true" spans="1:13">
      <c r="A356" s="39">
        <v>350</v>
      </c>
      <c r="B356" s="162"/>
      <c r="C356" s="149" t="s">
        <v>706</v>
      </c>
      <c r="D356" s="57" t="s">
        <v>18</v>
      </c>
      <c r="E356" s="57"/>
      <c r="F356" s="223">
        <v>80</v>
      </c>
      <c r="G356" s="224">
        <v>41.89</v>
      </c>
      <c r="H356" s="153">
        <f t="shared" si="2"/>
        <v>0.523625</v>
      </c>
      <c r="I356" s="162"/>
      <c r="J356" s="162" t="s">
        <v>24</v>
      </c>
      <c r="K356" s="149" t="s">
        <v>707</v>
      </c>
      <c r="L356" s="162" t="s">
        <v>21</v>
      </c>
      <c r="M356" s="149" t="s">
        <v>678</v>
      </c>
    </row>
    <row r="357" s="17" customFormat="true" ht="89" customHeight="true" spans="1:13">
      <c r="A357" s="39">
        <v>351</v>
      </c>
      <c r="B357" s="162"/>
      <c r="C357" s="149" t="s">
        <v>708</v>
      </c>
      <c r="D357" s="57" t="s">
        <v>18</v>
      </c>
      <c r="E357" s="57"/>
      <c r="F357" s="223">
        <v>75.31</v>
      </c>
      <c r="G357" s="224">
        <v>27.74</v>
      </c>
      <c r="H357" s="153">
        <f t="shared" si="2"/>
        <v>0.36834417740008</v>
      </c>
      <c r="I357" s="162"/>
      <c r="J357" s="162" t="s">
        <v>24</v>
      </c>
      <c r="K357" s="149" t="s">
        <v>707</v>
      </c>
      <c r="L357" s="162" t="s">
        <v>21</v>
      </c>
      <c r="M357" s="149" t="s">
        <v>678</v>
      </c>
    </row>
    <row r="358" s="17" customFormat="true" customHeight="true" spans="1:13">
      <c r="A358" s="39">
        <v>352</v>
      </c>
      <c r="B358" s="162"/>
      <c r="C358" s="149" t="s">
        <v>709</v>
      </c>
      <c r="D358" s="57" t="s">
        <v>18</v>
      </c>
      <c r="E358" s="57"/>
      <c r="F358" s="223">
        <v>8.07</v>
      </c>
      <c r="G358" s="224">
        <v>8.07</v>
      </c>
      <c r="H358" s="153">
        <f t="shared" si="2"/>
        <v>1</v>
      </c>
      <c r="I358" s="162"/>
      <c r="J358" s="162" t="s">
        <v>24</v>
      </c>
      <c r="K358" s="148"/>
      <c r="L358" s="162" t="s">
        <v>21</v>
      </c>
      <c r="M358" s="149"/>
    </row>
    <row r="359" s="17" customFormat="true" ht="33" customHeight="true" spans="1:13">
      <c r="A359" s="39">
        <v>353</v>
      </c>
      <c r="B359" s="162"/>
      <c r="C359" s="149" t="s">
        <v>710</v>
      </c>
      <c r="D359" s="57" t="s">
        <v>18</v>
      </c>
      <c r="E359" s="57"/>
      <c r="F359" s="223">
        <v>60</v>
      </c>
      <c r="G359" s="224">
        <v>17.96</v>
      </c>
      <c r="H359" s="153">
        <f t="shared" si="2"/>
        <v>0.299333333333333</v>
      </c>
      <c r="I359" s="162"/>
      <c r="J359" s="162" t="s">
        <v>24</v>
      </c>
      <c r="K359" s="148" t="s">
        <v>711</v>
      </c>
      <c r="L359" s="162" t="s">
        <v>21</v>
      </c>
      <c r="M359" s="149" t="s">
        <v>473</v>
      </c>
    </row>
    <row r="360" s="17" customFormat="true" ht="31.5" customHeight="true" spans="1:13">
      <c r="A360" s="39">
        <v>354</v>
      </c>
      <c r="B360" s="162"/>
      <c r="C360" s="149" t="s">
        <v>712</v>
      </c>
      <c r="D360" s="57" t="s">
        <v>18</v>
      </c>
      <c r="E360" s="57"/>
      <c r="F360" s="223">
        <v>7.96</v>
      </c>
      <c r="G360" s="224">
        <v>0</v>
      </c>
      <c r="H360" s="153">
        <f t="shared" si="2"/>
        <v>0</v>
      </c>
      <c r="I360" s="162"/>
      <c r="J360" s="162" t="s">
        <v>24</v>
      </c>
      <c r="K360" s="148" t="s">
        <v>713</v>
      </c>
      <c r="L360" s="162" t="s">
        <v>21</v>
      </c>
      <c r="M360" s="149" t="s">
        <v>678</v>
      </c>
    </row>
    <row r="361" s="17" customFormat="true" customHeight="true" spans="1:13">
      <c r="A361" s="39">
        <v>355</v>
      </c>
      <c r="B361" s="162"/>
      <c r="C361" s="149" t="s">
        <v>714</v>
      </c>
      <c r="D361" s="57" t="s">
        <v>18</v>
      </c>
      <c r="E361" s="57"/>
      <c r="F361" s="223">
        <v>8.33</v>
      </c>
      <c r="G361" s="224">
        <v>0</v>
      </c>
      <c r="H361" s="153">
        <f t="shared" si="2"/>
        <v>0</v>
      </c>
      <c r="I361" s="162"/>
      <c r="J361" s="162" t="s">
        <v>24</v>
      </c>
      <c r="K361" s="148" t="s">
        <v>715</v>
      </c>
      <c r="L361" s="162" t="s">
        <v>21</v>
      </c>
      <c r="M361" s="149"/>
    </row>
    <row r="362" s="17" customFormat="true" customHeight="true" spans="1:13">
      <c r="A362" s="39">
        <v>356</v>
      </c>
      <c r="B362" s="162"/>
      <c r="C362" s="149" t="s">
        <v>716</v>
      </c>
      <c r="D362" s="57" t="s">
        <v>18</v>
      </c>
      <c r="E362" s="57"/>
      <c r="F362" s="223">
        <v>13.33</v>
      </c>
      <c r="G362" s="224">
        <v>5.32</v>
      </c>
      <c r="H362" s="153">
        <f t="shared" si="2"/>
        <v>0.399099774943736</v>
      </c>
      <c r="I362" s="162"/>
      <c r="J362" s="162" t="s">
        <v>24</v>
      </c>
      <c r="K362" s="148" t="s">
        <v>717</v>
      </c>
      <c r="L362" s="162" t="s">
        <v>21</v>
      </c>
      <c r="M362" s="149"/>
    </row>
    <row r="363" s="17" customFormat="true" ht="36" customHeight="true" spans="1:13">
      <c r="A363" s="39">
        <v>357</v>
      </c>
      <c r="B363" s="162"/>
      <c r="C363" s="149" t="s">
        <v>718</v>
      </c>
      <c r="D363" s="57" t="s">
        <v>18</v>
      </c>
      <c r="E363" s="57"/>
      <c r="F363" s="223">
        <v>320</v>
      </c>
      <c r="G363" s="224">
        <v>50.86</v>
      </c>
      <c r="H363" s="153">
        <f t="shared" si="2"/>
        <v>0.1589375</v>
      </c>
      <c r="I363" s="162"/>
      <c r="J363" s="162" t="s">
        <v>24</v>
      </c>
      <c r="K363" s="148" t="s">
        <v>719</v>
      </c>
      <c r="L363" s="162" t="s">
        <v>21</v>
      </c>
      <c r="M363" s="149" t="s">
        <v>720</v>
      </c>
    </row>
    <row r="364" s="17" customFormat="true" ht="55.5" customHeight="true" spans="1:13">
      <c r="A364" s="39">
        <v>358</v>
      </c>
      <c r="B364" s="162"/>
      <c r="C364" s="149" t="s">
        <v>721</v>
      </c>
      <c r="D364" s="57" t="s">
        <v>18</v>
      </c>
      <c r="E364" s="57"/>
      <c r="F364" s="223">
        <v>121.2</v>
      </c>
      <c r="G364" s="224">
        <v>36.3</v>
      </c>
      <c r="H364" s="153">
        <f t="shared" si="2"/>
        <v>0.29950495049505</v>
      </c>
      <c r="I364" s="162"/>
      <c r="J364" s="162" t="s">
        <v>19</v>
      </c>
      <c r="K364" s="148" t="s">
        <v>722</v>
      </c>
      <c r="L364" s="162" t="s">
        <v>21</v>
      </c>
      <c r="M364" s="169" t="s">
        <v>723</v>
      </c>
    </row>
    <row r="365" s="17" customFormat="true" ht="30.75" customHeight="true" spans="1:13">
      <c r="A365" s="39">
        <v>359</v>
      </c>
      <c r="B365" s="162"/>
      <c r="C365" s="149" t="s">
        <v>724</v>
      </c>
      <c r="D365" s="57" t="s">
        <v>18</v>
      </c>
      <c r="E365" s="57"/>
      <c r="F365" s="223">
        <v>18</v>
      </c>
      <c r="G365" s="224">
        <v>7.19</v>
      </c>
      <c r="H365" s="153">
        <f t="shared" si="2"/>
        <v>0.399444444444445</v>
      </c>
      <c r="I365" s="162"/>
      <c r="J365" s="162" t="s">
        <v>24</v>
      </c>
      <c r="K365" s="148" t="s">
        <v>725</v>
      </c>
      <c r="L365" s="162" t="s">
        <v>21</v>
      </c>
      <c r="M365" s="149"/>
    </row>
    <row r="366" s="17" customFormat="true" ht="30.75" customHeight="true" spans="1:13">
      <c r="A366" s="39">
        <v>360</v>
      </c>
      <c r="B366" s="162"/>
      <c r="C366" s="162" t="s">
        <v>726</v>
      </c>
      <c r="D366" s="57" t="s">
        <v>18</v>
      </c>
      <c r="E366" s="57"/>
      <c r="F366" s="223">
        <v>1.32</v>
      </c>
      <c r="G366" s="224">
        <v>0.56</v>
      </c>
      <c r="H366" s="153">
        <f t="shared" si="2"/>
        <v>0.424242424242424</v>
      </c>
      <c r="I366" s="162"/>
      <c r="J366" s="162" t="s">
        <v>19</v>
      </c>
      <c r="K366" s="148" t="s">
        <v>727</v>
      </c>
      <c r="L366" s="162" t="s">
        <v>21</v>
      </c>
      <c r="M366" s="169" t="s">
        <v>728</v>
      </c>
    </row>
    <row r="367" s="17" customFormat="true" ht="34.5" customHeight="true" spans="1:13">
      <c r="A367" s="39">
        <v>361</v>
      </c>
      <c r="B367" s="162"/>
      <c r="C367" s="162" t="s">
        <v>729</v>
      </c>
      <c r="D367" s="57" t="s">
        <v>18</v>
      </c>
      <c r="E367" s="57"/>
      <c r="F367" s="223">
        <v>4</v>
      </c>
      <c r="G367" s="224">
        <v>0.04</v>
      </c>
      <c r="H367" s="153">
        <f t="shared" si="2"/>
        <v>0.01</v>
      </c>
      <c r="I367" s="162"/>
      <c r="J367" s="162" t="s">
        <v>19</v>
      </c>
      <c r="K367" s="148" t="s">
        <v>730</v>
      </c>
      <c r="L367" s="162" t="s">
        <v>21</v>
      </c>
      <c r="M367" s="169" t="s">
        <v>728</v>
      </c>
    </row>
    <row r="368" s="17" customFormat="true" ht="48" customHeight="true" spans="1:13">
      <c r="A368" s="39">
        <v>362</v>
      </c>
      <c r="B368" s="162"/>
      <c r="C368" s="149" t="s">
        <v>731</v>
      </c>
      <c r="D368" s="57" t="s">
        <v>18</v>
      </c>
      <c r="E368" s="57"/>
      <c r="F368" s="223">
        <v>98.32</v>
      </c>
      <c r="G368" s="224">
        <v>0</v>
      </c>
      <c r="H368" s="153">
        <f t="shared" si="2"/>
        <v>0</v>
      </c>
      <c r="I368" s="162"/>
      <c r="J368" s="162" t="s">
        <v>24</v>
      </c>
      <c r="K368" s="148" t="s">
        <v>732</v>
      </c>
      <c r="L368" s="162" t="s">
        <v>21</v>
      </c>
      <c r="M368" s="169" t="s">
        <v>733</v>
      </c>
    </row>
    <row r="369" s="17" customFormat="true" customHeight="true" spans="1:13">
      <c r="A369" s="39">
        <v>363</v>
      </c>
      <c r="B369" s="162"/>
      <c r="C369" s="162" t="s">
        <v>734</v>
      </c>
      <c r="D369" s="57" t="s">
        <v>18</v>
      </c>
      <c r="E369" s="57"/>
      <c r="F369" s="223">
        <v>10</v>
      </c>
      <c r="G369" s="224">
        <v>10</v>
      </c>
      <c r="H369" s="153">
        <f t="shared" si="2"/>
        <v>1</v>
      </c>
      <c r="I369" s="162"/>
      <c r="J369" s="162" t="s">
        <v>24</v>
      </c>
      <c r="K369" s="148"/>
      <c r="L369" s="162" t="s">
        <v>21</v>
      </c>
      <c r="M369" s="149"/>
    </row>
    <row r="370" ht="47.25" customHeight="true" spans="1:13">
      <c r="A370" s="39">
        <v>364</v>
      </c>
      <c r="B370" s="162"/>
      <c r="C370" s="149" t="s">
        <v>735</v>
      </c>
      <c r="D370" s="57"/>
      <c r="E370" s="57" t="s">
        <v>18</v>
      </c>
      <c r="F370" s="223">
        <v>162.8</v>
      </c>
      <c r="G370" s="224">
        <v>0</v>
      </c>
      <c r="H370" s="153">
        <f t="shared" si="2"/>
        <v>0</v>
      </c>
      <c r="I370" s="162"/>
      <c r="J370" s="162" t="s">
        <v>19</v>
      </c>
      <c r="K370" s="148" t="s">
        <v>736</v>
      </c>
      <c r="L370" s="162" t="s">
        <v>21</v>
      </c>
      <c r="M370" s="169" t="s">
        <v>737</v>
      </c>
    </row>
    <row r="371" ht="37.5" customHeight="true" spans="1:13">
      <c r="A371" s="39">
        <v>365</v>
      </c>
      <c r="B371" s="162"/>
      <c r="C371" s="169" t="s">
        <v>738</v>
      </c>
      <c r="D371" s="57" t="s">
        <v>18</v>
      </c>
      <c r="E371" s="57"/>
      <c r="F371" s="223">
        <v>22.35</v>
      </c>
      <c r="G371" s="224">
        <v>0</v>
      </c>
      <c r="H371" s="153">
        <f t="shared" si="2"/>
        <v>0</v>
      </c>
      <c r="I371" s="162"/>
      <c r="J371" s="162" t="s">
        <v>24</v>
      </c>
      <c r="K371" s="148" t="s">
        <v>739</v>
      </c>
      <c r="L371" s="162" t="s">
        <v>21</v>
      </c>
      <c r="M371" s="149"/>
    </row>
    <row r="372" ht="107" customHeight="true" spans="1:13">
      <c r="A372" s="39">
        <v>366</v>
      </c>
      <c r="B372" s="162"/>
      <c r="C372" s="149" t="s">
        <v>740</v>
      </c>
      <c r="D372" s="57" t="s">
        <v>18</v>
      </c>
      <c r="E372" s="57"/>
      <c r="F372" s="223">
        <v>10</v>
      </c>
      <c r="G372" s="224">
        <v>0</v>
      </c>
      <c r="H372" s="153">
        <f t="shared" si="2"/>
        <v>0</v>
      </c>
      <c r="I372" s="162"/>
      <c r="J372" s="57" t="s">
        <v>19</v>
      </c>
      <c r="K372" s="148" t="s">
        <v>741</v>
      </c>
      <c r="L372" s="162" t="s">
        <v>51</v>
      </c>
      <c r="M372" s="169" t="s">
        <v>681</v>
      </c>
    </row>
    <row r="373" ht="30" customHeight="true" spans="1:13">
      <c r="A373" s="39">
        <v>367</v>
      </c>
      <c r="B373" s="162"/>
      <c r="C373" s="149" t="s">
        <v>742</v>
      </c>
      <c r="D373" s="57" t="s">
        <v>18</v>
      </c>
      <c r="E373" s="57"/>
      <c r="F373" s="223">
        <v>259.79</v>
      </c>
      <c r="G373" s="224">
        <v>231.12</v>
      </c>
      <c r="H373" s="153">
        <f t="shared" si="2"/>
        <v>0.88964163362716</v>
      </c>
      <c r="I373" s="162"/>
      <c r="J373" s="162" t="s">
        <v>24</v>
      </c>
      <c r="K373" s="148"/>
      <c r="L373" s="162" t="s">
        <v>21</v>
      </c>
      <c r="M373" s="149"/>
    </row>
    <row r="374" ht="37.5" customHeight="true" spans="1:13">
      <c r="A374" s="39">
        <v>368</v>
      </c>
      <c r="B374" s="162"/>
      <c r="C374" s="149" t="s">
        <v>743</v>
      </c>
      <c r="D374" s="57" t="s">
        <v>18</v>
      </c>
      <c r="E374" s="57"/>
      <c r="F374" s="223">
        <v>16</v>
      </c>
      <c r="G374" s="224">
        <v>0</v>
      </c>
      <c r="H374" s="153">
        <f t="shared" si="2"/>
        <v>0</v>
      </c>
      <c r="I374" s="162"/>
      <c r="J374" s="162" t="s">
        <v>24</v>
      </c>
      <c r="K374" s="148" t="s">
        <v>744</v>
      </c>
      <c r="L374" s="162" t="s">
        <v>21</v>
      </c>
      <c r="M374" s="169" t="s">
        <v>745</v>
      </c>
    </row>
    <row r="375" ht="47.25" customHeight="true" spans="1:13">
      <c r="A375" s="39">
        <v>369</v>
      </c>
      <c r="B375" s="162"/>
      <c r="C375" s="149" t="s">
        <v>746</v>
      </c>
      <c r="D375" s="57" t="s">
        <v>18</v>
      </c>
      <c r="E375" s="57"/>
      <c r="F375" s="223">
        <v>60</v>
      </c>
      <c r="G375" s="224">
        <v>13.5</v>
      </c>
      <c r="H375" s="153">
        <f t="shared" si="2"/>
        <v>0.225</v>
      </c>
      <c r="I375" s="162"/>
      <c r="J375" s="162" t="s">
        <v>24</v>
      </c>
      <c r="K375" s="148" t="s">
        <v>747</v>
      </c>
      <c r="L375" s="162" t="s">
        <v>21</v>
      </c>
      <c r="M375" s="149" t="s">
        <v>473</v>
      </c>
    </row>
    <row r="376" ht="86" customHeight="true" spans="1:13">
      <c r="A376" s="39">
        <v>370</v>
      </c>
      <c r="B376" s="162"/>
      <c r="C376" s="149" t="s">
        <v>748</v>
      </c>
      <c r="D376" s="57" t="s">
        <v>18</v>
      </c>
      <c r="E376" s="57"/>
      <c r="F376" s="223">
        <v>179.67</v>
      </c>
      <c r="G376" s="224">
        <v>0</v>
      </c>
      <c r="H376" s="153">
        <f t="shared" si="2"/>
        <v>0</v>
      </c>
      <c r="I376" s="162"/>
      <c r="J376" s="57" t="s">
        <v>19</v>
      </c>
      <c r="K376" s="225" t="s">
        <v>749</v>
      </c>
      <c r="L376" s="162" t="s">
        <v>51</v>
      </c>
      <c r="M376" s="169" t="s">
        <v>681</v>
      </c>
    </row>
    <row r="377" ht="33" customHeight="true" spans="1:13">
      <c r="A377" s="39">
        <v>371</v>
      </c>
      <c r="B377" s="162"/>
      <c r="C377" s="149" t="s">
        <v>750</v>
      </c>
      <c r="D377" s="57" t="s">
        <v>18</v>
      </c>
      <c r="E377" s="57"/>
      <c r="F377" s="223">
        <v>151.21</v>
      </c>
      <c r="G377" s="224">
        <v>0</v>
      </c>
      <c r="H377" s="153">
        <f t="shared" si="2"/>
        <v>0</v>
      </c>
      <c r="I377" s="162"/>
      <c r="J377" s="162" t="s">
        <v>24</v>
      </c>
      <c r="K377" s="148" t="s">
        <v>751</v>
      </c>
      <c r="L377" s="162" t="s">
        <v>21</v>
      </c>
      <c r="M377" s="149"/>
    </row>
    <row r="378" ht="26" customHeight="true" spans="1:13">
      <c r="A378" s="39">
        <v>372</v>
      </c>
      <c r="B378" s="162"/>
      <c r="C378" s="149" t="s">
        <v>752</v>
      </c>
      <c r="D378" s="57" t="s">
        <v>18</v>
      </c>
      <c r="E378" s="57"/>
      <c r="F378" s="223">
        <v>11</v>
      </c>
      <c r="G378" s="224">
        <v>11</v>
      </c>
      <c r="H378" s="153">
        <f t="shared" si="2"/>
        <v>1</v>
      </c>
      <c r="I378" s="162"/>
      <c r="J378" s="162" t="s">
        <v>24</v>
      </c>
      <c r="K378" s="149"/>
      <c r="L378" s="162" t="s">
        <v>21</v>
      </c>
      <c r="M378" s="149"/>
    </row>
    <row r="379" ht="32.25" customHeight="true" spans="1:13">
      <c r="A379" s="39">
        <v>373</v>
      </c>
      <c r="B379" s="162"/>
      <c r="C379" s="149" t="s">
        <v>753</v>
      </c>
      <c r="D379" s="57" t="s">
        <v>18</v>
      </c>
      <c r="E379" s="57"/>
      <c r="F379" s="223">
        <v>7.49</v>
      </c>
      <c r="G379" s="224">
        <v>7.49</v>
      </c>
      <c r="H379" s="153">
        <f t="shared" si="2"/>
        <v>1</v>
      </c>
      <c r="I379" s="162"/>
      <c r="J379" s="162" t="s">
        <v>24</v>
      </c>
      <c r="K379" s="149"/>
      <c r="L379" s="162" t="s">
        <v>21</v>
      </c>
      <c r="M379" s="149"/>
    </row>
    <row r="380" customHeight="true" spans="1:13">
      <c r="A380" s="39">
        <v>374</v>
      </c>
      <c r="B380" s="57" t="s">
        <v>754</v>
      </c>
      <c r="C380" s="149" t="s">
        <v>755</v>
      </c>
      <c r="D380" s="57" t="s">
        <v>18</v>
      </c>
      <c r="E380" s="57"/>
      <c r="F380" s="85">
        <v>329.4</v>
      </c>
      <c r="G380" s="157">
        <v>168.86</v>
      </c>
      <c r="H380" s="153">
        <v>0.51</v>
      </c>
      <c r="I380" s="174">
        <v>0.36449074800164</v>
      </c>
      <c r="J380" s="39" t="s">
        <v>24</v>
      </c>
      <c r="K380" s="149" t="s">
        <v>756</v>
      </c>
      <c r="L380" s="57" t="s">
        <v>21</v>
      </c>
      <c r="M380" s="149" t="s">
        <v>33</v>
      </c>
    </row>
    <row r="381" ht="30" customHeight="true" spans="1:13">
      <c r="A381" s="39">
        <v>375</v>
      </c>
      <c r="B381" s="162"/>
      <c r="C381" s="149" t="s">
        <v>61</v>
      </c>
      <c r="D381" s="57" t="s">
        <v>18</v>
      </c>
      <c r="E381" s="57"/>
      <c r="F381" s="85">
        <v>4</v>
      </c>
      <c r="G381" s="124">
        <v>0</v>
      </c>
      <c r="H381" s="153">
        <v>0</v>
      </c>
      <c r="I381" s="162"/>
      <c r="J381" s="39" t="s">
        <v>24</v>
      </c>
      <c r="K381" s="149" t="s">
        <v>757</v>
      </c>
      <c r="L381" s="57" t="s">
        <v>21</v>
      </c>
      <c r="M381" s="149" t="s">
        <v>33</v>
      </c>
    </row>
    <row r="382" customHeight="true" spans="1:13">
      <c r="A382" s="39">
        <v>376</v>
      </c>
      <c r="B382" s="162"/>
      <c r="C382" s="149" t="s">
        <v>758</v>
      </c>
      <c r="D382" s="57" t="s">
        <v>18</v>
      </c>
      <c r="E382" s="32"/>
      <c r="F382" s="161">
        <v>16</v>
      </c>
      <c r="G382" s="161">
        <v>2</v>
      </c>
      <c r="H382" s="153">
        <v>0.13</v>
      </c>
      <c r="I382" s="162"/>
      <c r="J382" s="39" t="s">
        <v>24</v>
      </c>
      <c r="K382" s="149" t="s">
        <v>759</v>
      </c>
      <c r="L382" s="57" t="s">
        <v>21</v>
      </c>
      <c r="M382" s="149"/>
    </row>
    <row r="383" customHeight="true" spans="1:13">
      <c r="A383" s="39">
        <v>377</v>
      </c>
      <c r="B383" s="162"/>
      <c r="C383" s="149" t="s">
        <v>760</v>
      </c>
      <c r="D383" s="32"/>
      <c r="E383" s="152" t="s">
        <v>18</v>
      </c>
      <c r="F383" s="161">
        <v>600</v>
      </c>
      <c r="G383" s="161">
        <v>167.83</v>
      </c>
      <c r="H383" s="153">
        <v>0.28</v>
      </c>
      <c r="I383" s="162"/>
      <c r="J383" s="39" t="s">
        <v>24</v>
      </c>
      <c r="K383" s="149" t="s">
        <v>761</v>
      </c>
      <c r="L383" s="57" t="s">
        <v>21</v>
      </c>
      <c r="M383" s="149"/>
    </row>
    <row r="384" customHeight="true" spans="1:13">
      <c r="A384" s="39">
        <v>378</v>
      </c>
      <c r="B384" s="162"/>
      <c r="C384" s="149" t="s">
        <v>116</v>
      </c>
      <c r="D384" s="153" t="s">
        <v>18</v>
      </c>
      <c r="E384" s="32"/>
      <c r="F384" s="161">
        <v>2</v>
      </c>
      <c r="G384" s="161">
        <v>1</v>
      </c>
      <c r="H384" s="153">
        <v>0.5</v>
      </c>
      <c r="I384" s="162"/>
      <c r="J384" s="39" t="s">
        <v>24</v>
      </c>
      <c r="K384" s="149" t="s">
        <v>762</v>
      </c>
      <c r="L384" s="57" t="s">
        <v>21</v>
      </c>
      <c r="M384" s="149" t="s">
        <v>33</v>
      </c>
    </row>
    <row r="385" customHeight="true" spans="1:13">
      <c r="A385" s="39">
        <v>379</v>
      </c>
      <c r="B385" s="162"/>
      <c r="C385" s="149" t="s">
        <v>763</v>
      </c>
      <c r="D385" s="32"/>
      <c r="E385" s="152" t="s">
        <v>18</v>
      </c>
      <c r="F385" s="161">
        <v>284.54</v>
      </c>
      <c r="G385" s="161">
        <v>158.87</v>
      </c>
      <c r="H385" s="153">
        <v>0.56</v>
      </c>
      <c r="I385" s="162"/>
      <c r="J385" s="39" t="s">
        <v>24</v>
      </c>
      <c r="K385" s="149" t="s">
        <v>764</v>
      </c>
      <c r="L385" s="57" t="s">
        <v>21</v>
      </c>
      <c r="M385" s="149" t="s">
        <v>765</v>
      </c>
    </row>
    <row r="386" customHeight="true" spans="1:13">
      <c r="A386" s="39">
        <v>380</v>
      </c>
      <c r="B386" s="162"/>
      <c r="C386" s="149" t="s">
        <v>766</v>
      </c>
      <c r="D386" s="32"/>
      <c r="E386" s="152" t="s">
        <v>18</v>
      </c>
      <c r="F386" s="161">
        <v>119.37</v>
      </c>
      <c r="G386" s="161">
        <v>66.51</v>
      </c>
      <c r="H386" s="153">
        <v>0.56</v>
      </c>
      <c r="I386" s="162"/>
      <c r="J386" s="39" t="s">
        <v>24</v>
      </c>
      <c r="K386" s="149" t="s">
        <v>767</v>
      </c>
      <c r="L386" s="57" t="s">
        <v>21</v>
      </c>
      <c r="M386" s="149" t="s">
        <v>765</v>
      </c>
    </row>
    <row r="387" customHeight="true" spans="1:13">
      <c r="A387" s="39">
        <v>381</v>
      </c>
      <c r="B387" s="162"/>
      <c r="C387" s="149" t="s">
        <v>768</v>
      </c>
      <c r="D387" s="32"/>
      <c r="E387" s="152" t="s">
        <v>18</v>
      </c>
      <c r="F387" s="161">
        <v>227.28</v>
      </c>
      <c r="G387" s="124">
        <v>0</v>
      </c>
      <c r="H387" s="153">
        <v>0</v>
      </c>
      <c r="I387" s="162"/>
      <c r="J387" s="39" t="s">
        <v>19</v>
      </c>
      <c r="K387" s="149" t="s">
        <v>769</v>
      </c>
      <c r="L387" s="57" t="s">
        <v>21</v>
      </c>
      <c r="M387" s="149" t="s">
        <v>33</v>
      </c>
    </row>
    <row r="388" customHeight="true" spans="1:13">
      <c r="A388" s="39">
        <v>382</v>
      </c>
      <c r="B388" s="162"/>
      <c r="C388" s="149" t="s">
        <v>770</v>
      </c>
      <c r="D388" s="32"/>
      <c r="E388" s="152" t="s">
        <v>18</v>
      </c>
      <c r="F388" s="161">
        <v>2201.67</v>
      </c>
      <c r="G388" s="161">
        <v>1043.71</v>
      </c>
      <c r="H388" s="153">
        <v>0.47</v>
      </c>
      <c r="I388" s="162"/>
      <c r="J388" s="39" t="s">
        <v>24</v>
      </c>
      <c r="K388" s="149" t="s">
        <v>771</v>
      </c>
      <c r="L388" s="57" t="s">
        <v>21</v>
      </c>
      <c r="M388" s="149"/>
    </row>
    <row r="389" customHeight="true" spans="1:13">
      <c r="A389" s="39">
        <v>383</v>
      </c>
      <c r="B389" s="162"/>
      <c r="C389" s="149" t="s">
        <v>772</v>
      </c>
      <c r="D389" s="32"/>
      <c r="E389" s="152" t="s">
        <v>18</v>
      </c>
      <c r="F389" s="161">
        <v>1849.48</v>
      </c>
      <c r="G389" s="124">
        <v>0</v>
      </c>
      <c r="H389" s="153">
        <v>0</v>
      </c>
      <c r="I389" s="162"/>
      <c r="J389" s="39" t="s">
        <v>19</v>
      </c>
      <c r="K389" s="149" t="s">
        <v>769</v>
      </c>
      <c r="L389" s="57" t="s">
        <v>21</v>
      </c>
      <c r="M389" s="149" t="s">
        <v>33</v>
      </c>
    </row>
    <row r="390" customHeight="true" spans="1:13">
      <c r="A390" s="39">
        <v>384</v>
      </c>
      <c r="B390" s="162"/>
      <c r="C390" s="149" t="s">
        <v>773</v>
      </c>
      <c r="D390" s="32"/>
      <c r="E390" s="152" t="s">
        <v>18</v>
      </c>
      <c r="F390" s="161">
        <v>1265.25</v>
      </c>
      <c r="G390" s="124">
        <v>0</v>
      </c>
      <c r="H390" s="153">
        <v>0</v>
      </c>
      <c r="I390" s="162"/>
      <c r="J390" s="39" t="s">
        <v>19</v>
      </c>
      <c r="K390" s="149" t="s">
        <v>769</v>
      </c>
      <c r="L390" s="57" t="s">
        <v>21</v>
      </c>
      <c r="M390" s="149" t="s">
        <v>33</v>
      </c>
    </row>
    <row r="391" customHeight="true" spans="1:13">
      <c r="A391" s="39">
        <v>385</v>
      </c>
      <c r="B391" s="162"/>
      <c r="C391" s="149" t="s">
        <v>774</v>
      </c>
      <c r="D391" s="153" t="s">
        <v>18</v>
      </c>
      <c r="E391" s="32"/>
      <c r="F391" s="161">
        <v>7.5</v>
      </c>
      <c r="G391" s="161">
        <v>7.5</v>
      </c>
      <c r="H391" s="153">
        <v>1</v>
      </c>
      <c r="I391" s="162"/>
      <c r="J391" s="39" t="s">
        <v>24</v>
      </c>
      <c r="K391" s="149"/>
      <c r="L391" s="162" t="s">
        <v>21</v>
      </c>
      <c r="M391" s="149"/>
    </row>
    <row r="392" ht="45" customHeight="true" spans="1:13">
      <c r="A392" s="39">
        <v>386</v>
      </c>
      <c r="B392" s="162"/>
      <c r="C392" s="149" t="s">
        <v>775</v>
      </c>
      <c r="D392" s="153" t="s">
        <v>18</v>
      </c>
      <c r="E392" s="32"/>
      <c r="F392" s="161">
        <v>54</v>
      </c>
      <c r="G392" s="124">
        <v>0</v>
      </c>
      <c r="H392" s="153">
        <v>0</v>
      </c>
      <c r="I392" s="162"/>
      <c r="J392" s="39" t="s">
        <v>19</v>
      </c>
      <c r="K392" s="149" t="s">
        <v>776</v>
      </c>
      <c r="L392" s="57" t="s">
        <v>21</v>
      </c>
      <c r="M392" s="149"/>
    </row>
    <row r="393" customHeight="true" spans="1:13">
      <c r="A393" s="39">
        <v>387</v>
      </c>
      <c r="B393" s="162"/>
      <c r="C393" s="149" t="s">
        <v>777</v>
      </c>
      <c r="D393" s="153" t="s">
        <v>18</v>
      </c>
      <c r="E393" s="57"/>
      <c r="F393" s="161">
        <v>1.2</v>
      </c>
      <c r="G393" s="124">
        <v>0</v>
      </c>
      <c r="H393" s="153">
        <v>0</v>
      </c>
      <c r="I393" s="162"/>
      <c r="J393" s="39" t="s">
        <v>19</v>
      </c>
      <c r="K393" s="149" t="s">
        <v>778</v>
      </c>
      <c r="L393" s="57" t="s">
        <v>21</v>
      </c>
      <c r="M393" s="149"/>
    </row>
    <row r="394" customHeight="true" spans="1:13">
      <c r="A394" s="39">
        <v>388</v>
      </c>
      <c r="B394" s="162"/>
      <c r="C394" s="149" t="s">
        <v>779</v>
      </c>
      <c r="D394" s="153" t="s">
        <v>18</v>
      </c>
      <c r="E394" s="57"/>
      <c r="F394" s="161">
        <v>26.26</v>
      </c>
      <c r="G394" s="161">
        <v>10.96</v>
      </c>
      <c r="H394" s="153">
        <v>0.42</v>
      </c>
      <c r="I394" s="162"/>
      <c r="J394" s="39" t="s">
        <v>24</v>
      </c>
      <c r="K394" s="149" t="s">
        <v>780</v>
      </c>
      <c r="L394" s="57" t="s">
        <v>21</v>
      </c>
      <c r="M394" s="149" t="s">
        <v>33</v>
      </c>
    </row>
    <row r="395" customHeight="true" spans="1:13">
      <c r="A395" s="39">
        <v>389</v>
      </c>
      <c r="B395" s="162"/>
      <c r="C395" s="149" t="s">
        <v>781</v>
      </c>
      <c r="D395" s="153" t="s">
        <v>18</v>
      </c>
      <c r="E395" s="57"/>
      <c r="F395" s="161">
        <v>875</v>
      </c>
      <c r="G395" s="124">
        <v>0</v>
      </c>
      <c r="H395" s="153">
        <v>0</v>
      </c>
      <c r="I395" s="162"/>
      <c r="J395" s="39" t="s">
        <v>19</v>
      </c>
      <c r="K395" s="149" t="s">
        <v>782</v>
      </c>
      <c r="L395" s="57" t="s">
        <v>21</v>
      </c>
      <c r="M395" s="149"/>
    </row>
    <row r="396" customHeight="true" spans="1:13">
      <c r="A396" s="39">
        <v>390</v>
      </c>
      <c r="B396" s="162"/>
      <c r="C396" s="149" t="s">
        <v>783</v>
      </c>
      <c r="D396" s="153" t="s">
        <v>18</v>
      </c>
      <c r="E396" s="57"/>
      <c r="F396" s="161">
        <v>4.5</v>
      </c>
      <c r="G396" s="124">
        <v>0</v>
      </c>
      <c r="H396" s="153">
        <v>0</v>
      </c>
      <c r="I396" s="162"/>
      <c r="J396" s="39" t="s">
        <v>19</v>
      </c>
      <c r="K396" s="149" t="s">
        <v>784</v>
      </c>
      <c r="L396" s="57" t="s">
        <v>21</v>
      </c>
      <c r="M396" s="149"/>
    </row>
    <row r="397" customHeight="true" spans="1:13">
      <c r="A397" s="39">
        <v>391</v>
      </c>
      <c r="B397" s="162"/>
      <c r="C397" s="149" t="s">
        <v>785</v>
      </c>
      <c r="D397" s="153" t="s">
        <v>18</v>
      </c>
      <c r="E397" s="57"/>
      <c r="F397" s="161">
        <v>1.5</v>
      </c>
      <c r="G397" s="161">
        <v>0.97</v>
      </c>
      <c r="H397" s="153">
        <v>0.65</v>
      </c>
      <c r="I397" s="162"/>
      <c r="J397" s="39" t="s">
        <v>24</v>
      </c>
      <c r="K397" s="149"/>
      <c r="L397" s="57" t="s">
        <v>21</v>
      </c>
      <c r="M397" s="149"/>
    </row>
    <row r="398" customHeight="true" spans="1:13">
      <c r="A398" s="39">
        <v>392</v>
      </c>
      <c r="B398" s="162"/>
      <c r="C398" s="149" t="s">
        <v>786</v>
      </c>
      <c r="D398" s="153" t="s">
        <v>18</v>
      </c>
      <c r="E398" s="57"/>
      <c r="F398" s="161">
        <v>236.75</v>
      </c>
      <c r="G398" s="124">
        <v>0</v>
      </c>
      <c r="H398" s="153">
        <v>0</v>
      </c>
      <c r="I398" s="162"/>
      <c r="J398" s="39" t="s">
        <v>19</v>
      </c>
      <c r="K398" s="149" t="s">
        <v>787</v>
      </c>
      <c r="L398" s="57" t="s">
        <v>21</v>
      </c>
      <c r="M398" s="149"/>
    </row>
    <row r="399" customHeight="true" spans="1:13">
      <c r="A399" s="39">
        <v>393</v>
      </c>
      <c r="B399" s="162"/>
      <c r="C399" s="149" t="s">
        <v>788</v>
      </c>
      <c r="D399" s="153" t="s">
        <v>18</v>
      </c>
      <c r="E399" s="57"/>
      <c r="F399" s="161">
        <v>56.19</v>
      </c>
      <c r="G399" s="161">
        <v>31.19</v>
      </c>
      <c r="H399" s="153">
        <v>0.56</v>
      </c>
      <c r="I399" s="162"/>
      <c r="J399" s="39" t="s">
        <v>24</v>
      </c>
      <c r="K399" s="149" t="s">
        <v>789</v>
      </c>
      <c r="L399" s="57" t="s">
        <v>21</v>
      </c>
      <c r="M399" s="149"/>
    </row>
    <row r="400" customHeight="true" spans="1:13">
      <c r="A400" s="39">
        <v>394</v>
      </c>
      <c r="B400" s="162"/>
      <c r="C400" s="149" t="s">
        <v>790</v>
      </c>
      <c r="D400" s="153" t="s">
        <v>18</v>
      </c>
      <c r="E400" s="57"/>
      <c r="F400" s="161">
        <v>19.9</v>
      </c>
      <c r="G400" s="161">
        <v>1.81</v>
      </c>
      <c r="H400" s="153">
        <v>0.09</v>
      </c>
      <c r="I400" s="162"/>
      <c r="J400" s="39" t="s">
        <v>24</v>
      </c>
      <c r="K400" s="149" t="s">
        <v>791</v>
      </c>
      <c r="L400" s="57" t="s">
        <v>21</v>
      </c>
      <c r="M400" s="149" t="s">
        <v>33</v>
      </c>
    </row>
    <row r="401" customHeight="true" spans="1:13">
      <c r="A401" s="39">
        <v>395</v>
      </c>
      <c r="B401" s="162"/>
      <c r="C401" s="149" t="s">
        <v>792</v>
      </c>
      <c r="D401" s="153" t="s">
        <v>18</v>
      </c>
      <c r="E401" s="57"/>
      <c r="F401" s="161">
        <v>42.86</v>
      </c>
      <c r="G401" s="161">
        <v>42.86</v>
      </c>
      <c r="H401" s="153">
        <v>1</v>
      </c>
      <c r="I401" s="162"/>
      <c r="J401" s="39" t="s">
        <v>24</v>
      </c>
      <c r="K401" s="149"/>
      <c r="L401" s="162" t="s">
        <v>21</v>
      </c>
      <c r="M401" s="149"/>
    </row>
    <row r="402" customHeight="true" spans="1:13">
      <c r="A402" s="39">
        <v>396</v>
      </c>
      <c r="B402" s="162"/>
      <c r="C402" s="149" t="s">
        <v>793</v>
      </c>
      <c r="D402" s="153" t="s">
        <v>18</v>
      </c>
      <c r="E402" s="57"/>
      <c r="F402" s="161">
        <v>20.74</v>
      </c>
      <c r="G402" s="161">
        <v>9</v>
      </c>
      <c r="H402" s="153">
        <v>0.43</v>
      </c>
      <c r="I402" s="162"/>
      <c r="J402" s="39" t="s">
        <v>24</v>
      </c>
      <c r="K402" s="149" t="s">
        <v>791</v>
      </c>
      <c r="L402" s="57" t="s">
        <v>21</v>
      </c>
      <c r="M402" s="149" t="s">
        <v>33</v>
      </c>
    </row>
    <row r="403" customHeight="true" spans="1:13">
      <c r="A403" s="39">
        <v>397</v>
      </c>
      <c r="B403" s="162"/>
      <c r="C403" s="149" t="s">
        <v>794</v>
      </c>
      <c r="D403" s="153" t="s">
        <v>18</v>
      </c>
      <c r="E403" s="57"/>
      <c r="F403" s="161">
        <v>5</v>
      </c>
      <c r="G403" s="161">
        <v>2.18</v>
      </c>
      <c r="H403" s="153">
        <v>0.44</v>
      </c>
      <c r="I403" s="162"/>
      <c r="J403" s="39" t="s">
        <v>24</v>
      </c>
      <c r="K403" s="149" t="s">
        <v>791</v>
      </c>
      <c r="L403" s="57" t="s">
        <v>21</v>
      </c>
      <c r="M403" s="149" t="s">
        <v>33</v>
      </c>
    </row>
    <row r="404" customHeight="true" spans="1:13">
      <c r="A404" s="39">
        <v>398</v>
      </c>
      <c r="B404" s="162"/>
      <c r="C404" s="149" t="s">
        <v>795</v>
      </c>
      <c r="D404" s="153" t="s">
        <v>18</v>
      </c>
      <c r="E404" s="57"/>
      <c r="F404" s="161">
        <v>24</v>
      </c>
      <c r="G404" s="161">
        <v>8.18</v>
      </c>
      <c r="H404" s="153">
        <v>0.34</v>
      </c>
      <c r="I404" s="162"/>
      <c r="J404" s="39" t="s">
        <v>24</v>
      </c>
      <c r="K404" s="149" t="s">
        <v>791</v>
      </c>
      <c r="L404" s="57" t="s">
        <v>21</v>
      </c>
      <c r="M404" s="149" t="s">
        <v>33</v>
      </c>
    </row>
    <row r="405" customHeight="true" spans="1:13">
      <c r="A405" s="39">
        <v>399</v>
      </c>
      <c r="B405" s="162"/>
      <c r="C405" s="149" t="s">
        <v>796</v>
      </c>
      <c r="D405" s="153" t="s">
        <v>18</v>
      </c>
      <c r="E405" s="57"/>
      <c r="F405" s="161">
        <v>5</v>
      </c>
      <c r="G405" s="124">
        <v>0</v>
      </c>
      <c r="H405" s="153">
        <v>0</v>
      </c>
      <c r="I405" s="162"/>
      <c r="J405" s="39" t="s">
        <v>24</v>
      </c>
      <c r="K405" s="149" t="s">
        <v>791</v>
      </c>
      <c r="L405" s="57" t="s">
        <v>21</v>
      </c>
      <c r="M405" s="149" t="s">
        <v>33</v>
      </c>
    </row>
    <row r="406" customHeight="true" spans="1:13">
      <c r="A406" s="39">
        <v>400</v>
      </c>
      <c r="B406" s="162"/>
      <c r="C406" s="149" t="s">
        <v>797</v>
      </c>
      <c r="D406" s="57"/>
      <c r="E406" s="152" t="s">
        <v>18</v>
      </c>
      <c r="F406" s="161">
        <v>556</v>
      </c>
      <c r="G406" s="161">
        <v>149.2</v>
      </c>
      <c r="H406" s="153">
        <v>0.27</v>
      </c>
      <c r="I406" s="162"/>
      <c r="J406" s="39" t="s">
        <v>19</v>
      </c>
      <c r="K406" s="149" t="s">
        <v>798</v>
      </c>
      <c r="L406" s="57" t="s">
        <v>21</v>
      </c>
      <c r="M406" s="149" t="s">
        <v>799</v>
      </c>
    </row>
    <row r="407" customHeight="true" spans="1:13">
      <c r="A407" s="39">
        <v>401</v>
      </c>
      <c r="B407" s="162"/>
      <c r="C407" s="149" t="s">
        <v>800</v>
      </c>
      <c r="D407" s="57"/>
      <c r="E407" s="152" t="s">
        <v>18</v>
      </c>
      <c r="F407" s="161">
        <v>209.08</v>
      </c>
      <c r="G407" s="161">
        <v>49.74</v>
      </c>
      <c r="H407" s="153">
        <v>0.24</v>
      </c>
      <c r="I407" s="162"/>
      <c r="J407" s="39" t="s">
        <v>24</v>
      </c>
      <c r="K407" s="149" t="s">
        <v>801</v>
      </c>
      <c r="L407" s="57" t="s">
        <v>21</v>
      </c>
      <c r="M407" s="149"/>
    </row>
    <row r="408" ht="30" customHeight="true" spans="1:13">
      <c r="A408" s="39">
        <v>402</v>
      </c>
      <c r="B408" s="162"/>
      <c r="C408" s="149" t="s">
        <v>802</v>
      </c>
      <c r="D408" s="57"/>
      <c r="E408" s="152" t="s">
        <v>18</v>
      </c>
      <c r="F408" s="161">
        <v>145.77</v>
      </c>
      <c r="G408" s="161">
        <v>81.45</v>
      </c>
      <c r="H408" s="153">
        <v>0.56</v>
      </c>
      <c r="I408" s="162"/>
      <c r="J408" s="39" t="s">
        <v>24</v>
      </c>
      <c r="K408" s="149" t="s">
        <v>803</v>
      </c>
      <c r="L408" s="57" t="s">
        <v>21</v>
      </c>
      <c r="M408" s="149"/>
    </row>
    <row r="409" customHeight="true" spans="1:13">
      <c r="A409" s="39">
        <v>403</v>
      </c>
      <c r="B409" s="162"/>
      <c r="C409" s="149" t="s">
        <v>804</v>
      </c>
      <c r="D409" s="57"/>
      <c r="E409" s="152" t="s">
        <v>18</v>
      </c>
      <c r="F409" s="161">
        <v>1144.52</v>
      </c>
      <c r="G409" s="161">
        <v>35.5</v>
      </c>
      <c r="H409" s="153">
        <v>0.03</v>
      </c>
      <c r="I409" s="162"/>
      <c r="J409" s="39" t="s">
        <v>24</v>
      </c>
      <c r="K409" s="149" t="s">
        <v>805</v>
      </c>
      <c r="L409" s="57" t="s">
        <v>21</v>
      </c>
      <c r="M409" s="149"/>
    </row>
    <row r="410" customHeight="true" spans="1:13">
      <c r="A410" s="39">
        <v>404</v>
      </c>
      <c r="B410" s="162"/>
      <c r="C410" s="149" t="s">
        <v>806</v>
      </c>
      <c r="D410" s="57"/>
      <c r="E410" s="152" t="s">
        <v>18</v>
      </c>
      <c r="F410" s="161">
        <v>0.32</v>
      </c>
      <c r="G410" s="161">
        <v>0.32</v>
      </c>
      <c r="H410" s="153">
        <v>1</v>
      </c>
      <c r="I410" s="162"/>
      <c r="J410" s="39" t="s">
        <v>24</v>
      </c>
      <c r="K410" s="149"/>
      <c r="L410" s="162" t="s">
        <v>21</v>
      </c>
      <c r="M410" s="149"/>
    </row>
    <row r="411" customHeight="true" spans="1:13">
      <c r="A411" s="39">
        <v>405</v>
      </c>
      <c r="B411" s="162"/>
      <c r="C411" s="149" t="s">
        <v>807</v>
      </c>
      <c r="D411" s="57"/>
      <c r="E411" s="152" t="s">
        <v>18</v>
      </c>
      <c r="F411" s="161">
        <v>3.55</v>
      </c>
      <c r="G411" s="161">
        <v>3.55</v>
      </c>
      <c r="H411" s="153">
        <v>1</v>
      </c>
      <c r="I411" s="162"/>
      <c r="J411" s="39" t="s">
        <v>24</v>
      </c>
      <c r="K411" s="149"/>
      <c r="L411" s="162" t="s">
        <v>21</v>
      </c>
      <c r="M411" s="149"/>
    </row>
    <row r="412" customHeight="true" spans="1:13">
      <c r="A412" s="39">
        <v>406</v>
      </c>
      <c r="B412" s="162"/>
      <c r="C412" s="149" t="s">
        <v>797</v>
      </c>
      <c r="D412" s="57"/>
      <c r="E412" s="152" t="s">
        <v>18</v>
      </c>
      <c r="F412" s="161">
        <v>161</v>
      </c>
      <c r="G412" s="124">
        <v>0</v>
      </c>
      <c r="H412" s="153">
        <v>0</v>
      </c>
      <c r="I412" s="162"/>
      <c r="J412" s="39" t="s">
        <v>19</v>
      </c>
      <c r="K412" s="149" t="s">
        <v>808</v>
      </c>
      <c r="L412" s="57" t="s">
        <v>21</v>
      </c>
      <c r="M412" s="149"/>
    </row>
    <row r="413" customHeight="true" spans="1:13">
      <c r="A413" s="39">
        <v>407</v>
      </c>
      <c r="B413" s="162" t="s">
        <v>809</v>
      </c>
      <c r="C413" s="149" t="s">
        <v>293</v>
      </c>
      <c r="D413" s="226" t="s">
        <v>18</v>
      </c>
      <c r="E413" s="57"/>
      <c r="F413" s="87">
        <v>9.7</v>
      </c>
      <c r="G413" s="87">
        <v>6.21</v>
      </c>
      <c r="H413" s="153">
        <v>0.64</v>
      </c>
      <c r="I413" s="220">
        <v>0.3817</v>
      </c>
      <c r="J413" s="39" t="s">
        <v>24</v>
      </c>
      <c r="K413" s="149"/>
      <c r="L413" s="57" t="s">
        <v>21</v>
      </c>
      <c r="M413" s="149"/>
    </row>
    <row r="414" customHeight="true" spans="1:13">
      <c r="A414" s="39">
        <v>408</v>
      </c>
      <c r="B414" s="162"/>
      <c r="C414" s="149" t="s">
        <v>296</v>
      </c>
      <c r="D414" s="226" t="s">
        <v>18</v>
      </c>
      <c r="E414" s="57"/>
      <c r="F414" s="87">
        <v>0.5</v>
      </c>
      <c r="G414" s="87">
        <v>0.5</v>
      </c>
      <c r="H414" s="153">
        <v>1</v>
      </c>
      <c r="I414" s="215"/>
      <c r="J414" s="39" t="s">
        <v>24</v>
      </c>
      <c r="K414" s="149"/>
      <c r="L414" s="57" t="s">
        <v>21</v>
      </c>
      <c r="M414" s="149" t="s">
        <v>810</v>
      </c>
    </row>
    <row r="415" ht="28.5" spans="1:13">
      <c r="A415" s="39">
        <v>409</v>
      </c>
      <c r="B415" s="162"/>
      <c r="C415" s="149" t="s">
        <v>811</v>
      </c>
      <c r="D415" s="226" t="s">
        <v>18</v>
      </c>
      <c r="E415" s="57"/>
      <c r="F415" s="87">
        <v>14</v>
      </c>
      <c r="G415" s="87">
        <v>3.88</v>
      </c>
      <c r="H415" s="153">
        <v>0.2769</v>
      </c>
      <c r="I415" s="215"/>
      <c r="J415" s="57" t="s">
        <v>24</v>
      </c>
      <c r="K415" s="169" t="s">
        <v>812</v>
      </c>
      <c r="L415" s="57" t="s">
        <v>21</v>
      </c>
      <c r="M415" s="149" t="s">
        <v>813</v>
      </c>
    </row>
    <row r="416" ht="42.75" spans="1:13">
      <c r="A416" s="39">
        <v>410</v>
      </c>
      <c r="B416" s="162"/>
      <c r="C416" s="149" t="s">
        <v>814</v>
      </c>
      <c r="D416" s="226" t="s">
        <v>18</v>
      </c>
      <c r="E416" s="57"/>
      <c r="F416" s="87">
        <v>2</v>
      </c>
      <c r="G416" s="87">
        <v>0.8046</v>
      </c>
      <c r="H416" s="153">
        <v>0.4023</v>
      </c>
      <c r="I416" s="215"/>
      <c r="J416" s="39" t="s">
        <v>24</v>
      </c>
      <c r="K416" s="149" t="s">
        <v>815</v>
      </c>
      <c r="L416" s="57" t="s">
        <v>21</v>
      </c>
      <c r="M416" s="149"/>
    </row>
    <row r="417" ht="28.5" spans="1:13">
      <c r="A417" s="39">
        <v>411</v>
      </c>
      <c r="B417" s="162"/>
      <c r="C417" s="149" t="s">
        <v>301</v>
      </c>
      <c r="D417" s="226" t="s">
        <v>18</v>
      </c>
      <c r="E417" s="57"/>
      <c r="F417" s="87">
        <v>5</v>
      </c>
      <c r="G417" s="87">
        <v>2.57</v>
      </c>
      <c r="H417" s="153">
        <v>0.5136</v>
      </c>
      <c r="I417" s="215"/>
      <c r="J417" s="39" t="s">
        <v>24</v>
      </c>
      <c r="K417" s="149" t="s">
        <v>816</v>
      </c>
      <c r="L417" s="57" t="s">
        <v>21</v>
      </c>
      <c r="M417" s="149"/>
    </row>
    <row r="418" customHeight="true" spans="1:13">
      <c r="A418" s="39">
        <v>412</v>
      </c>
      <c r="B418" s="162"/>
      <c r="C418" s="149" t="s">
        <v>303</v>
      </c>
      <c r="D418" s="226" t="s">
        <v>18</v>
      </c>
      <c r="E418" s="57"/>
      <c r="F418" s="87">
        <v>7</v>
      </c>
      <c r="G418" s="87">
        <v>4.5343</v>
      </c>
      <c r="H418" s="153">
        <v>0.6478</v>
      </c>
      <c r="I418" s="215"/>
      <c r="J418" s="39" t="s">
        <v>24</v>
      </c>
      <c r="K418" s="149"/>
      <c r="L418" s="57" t="s">
        <v>21</v>
      </c>
      <c r="M418" s="149"/>
    </row>
    <row r="419" ht="28.5" spans="1:13">
      <c r="A419" s="39">
        <v>413</v>
      </c>
      <c r="B419" s="162"/>
      <c r="C419" s="149" t="s">
        <v>305</v>
      </c>
      <c r="D419" s="226" t="s">
        <v>18</v>
      </c>
      <c r="E419" s="57"/>
      <c r="F419" s="87">
        <v>2</v>
      </c>
      <c r="G419" s="87">
        <v>0.45</v>
      </c>
      <c r="H419" s="153">
        <v>0.227</v>
      </c>
      <c r="I419" s="215"/>
      <c r="J419" s="57" t="s">
        <v>24</v>
      </c>
      <c r="K419" s="149" t="s">
        <v>817</v>
      </c>
      <c r="L419" s="57" t="s">
        <v>21</v>
      </c>
      <c r="M419" s="149" t="s">
        <v>813</v>
      </c>
    </row>
    <row r="420" customHeight="true" spans="1:13">
      <c r="A420" s="39">
        <v>414</v>
      </c>
      <c r="B420" s="162"/>
      <c r="C420" s="149" t="s">
        <v>307</v>
      </c>
      <c r="D420" s="226" t="s">
        <v>18</v>
      </c>
      <c r="E420" s="57"/>
      <c r="F420" s="87">
        <v>3</v>
      </c>
      <c r="G420" s="87">
        <v>1.84</v>
      </c>
      <c r="H420" s="153">
        <v>0.6129</v>
      </c>
      <c r="I420" s="215"/>
      <c r="J420" s="39" t="s">
        <v>24</v>
      </c>
      <c r="K420" s="149"/>
      <c r="L420" s="57" t="s">
        <v>21</v>
      </c>
      <c r="M420" s="149"/>
    </row>
    <row r="421" ht="28.5" spans="1:13">
      <c r="A421" s="39">
        <v>415</v>
      </c>
      <c r="B421" s="162"/>
      <c r="C421" s="149" t="s">
        <v>818</v>
      </c>
      <c r="D421" s="226" t="s">
        <v>18</v>
      </c>
      <c r="E421" s="57"/>
      <c r="F421" s="87">
        <v>0.8</v>
      </c>
      <c r="G421" s="87">
        <v>0</v>
      </c>
      <c r="H421" s="153">
        <v>0</v>
      </c>
      <c r="I421" s="215"/>
      <c r="J421" s="39" t="s">
        <v>24</v>
      </c>
      <c r="K421" s="149" t="s">
        <v>819</v>
      </c>
      <c r="L421" s="57" t="s">
        <v>21</v>
      </c>
      <c r="M421" s="149" t="s">
        <v>813</v>
      </c>
    </row>
    <row r="422" ht="28.5" spans="1:13">
      <c r="A422" s="39">
        <v>416</v>
      </c>
      <c r="B422" s="162"/>
      <c r="C422" s="149" t="s">
        <v>820</v>
      </c>
      <c r="D422" s="226" t="s">
        <v>18</v>
      </c>
      <c r="E422" s="57"/>
      <c r="F422" s="87">
        <v>4.2</v>
      </c>
      <c r="G422" s="87">
        <v>0.1</v>
      </c>
      <c r="H422" s="153">
        <v>0.0244</v>
      </c>
      <c r="I422" s="215"/>
      <c r="J422" s="39" t="s">
        <v>24</v>
      </c>
      <c r="K422" s="149" t="s">
        <v>821</v>
      </c>
      <c r="L422" s="57" t="s">
        <v>21</v>
      </c>
      <c r="M422" s="149" t="s">
        <v>813</v>
      </c>
    </row>
    <row r="423" ht="28.5" spans="1:13">
      <c r="A423" s="39">
        <v>417</v>
      </c>
      <c r="B423" s="162"/>
      <c r="C423" s="149" t="s">
        <v>822</v>
      </c>
      <c r="D423" s="226" t="s">
        <v>18</v>
      </c>
      <c r="E423" s="57"/>
      <c r="F423" s="87">
        <v>1</v>
      </c>
      <c r="G423" s="87">
        <v>0</v>
      </c>
      <c r="H423" s="153">
        <v>0</v>
      </c>
      <c r="I423" s="215"/>
      <c r="J423" s="39" t="s">
        <v>24</v>
      </c>
      <c r="K423" s="149" t="s">
        <v>819</v>
      </c>
      <c r="L423" s="57" t="s">
        <v>21</v>
      </c>
      <c r="M423" s="149" t="s">
        <v>813</v>
      </c>
    </row>
    <row r="424" customHeight="true" spans="1:13">
      <c r="A424" s="39">
        <v>418</v>
      </c>
      <c r="B424" s="162"/>
      <c r="C424" s="149" t="s">
        <v>314</v>
      </c>
      <c r="D424" s="226" t="s">
        <v>18</v>
      </c>
      <c r="E424" s="57"/>
      <c r="F424" s="87">
        <v>3</v>
      </c>
      <c r="G424" s="87">
        <v>1.94</v>
      </c>
      <c r="H424" s="153">
        <v>0.646</v>
      </c>
      <c r="I424" s="215"/>
      <c r="J424" s="39" t="s">
        <v>24</v>
      </c>
      <c r="K424" s="149"/>
      <c r="L424" s="57" t="s">
        <v>21</v>
      </c>
      <c r="M424" s="149"/>
    </row>
    <row r="425" ht="28.5" spans="1:13">
      <c r="A425" s="39">
        <v>419</v>
      </c>
      <c r="B425" s="162"/>
      <c r="C425" s="149" t="s">
        <v>316</v>
      </c>
      <c r="D425" s="226" t="s">
        <v>18</v>
      </c>
      <c r="E425" s="57"/>
      <c r="F425" s="87">
        <v>31.5</v>
      </c>
      <c r="G425" s="87">
        <v>13.88</v>
      </c>
      <c r="H425" s="153">
        <v>0.4405</v>
      </c>
      <c r="I425" s="215"/>
      <c r="J425" s="39" t="s">
        <v>24</v>
      </c>
      <c r="K425" s="149" t="s">
        <v>823</v>
      </c>
      <c r="L425" s="57" t="s">
        <v>21</v>
      </c>
      <c r="M425" s="149" t="s">
        <v>813</v>
      </c>
    </row>
    <row r="426" customHeight="true" spans="1:13">
      <c r="A426" s="39">
        <v>420</v>
      </c>
      <c r="B426" s="162"/>
      <c r="C426" s="149" t="s">
        <v>824</v>
      </c>
      <c r="D426" s="226" t="s">
        <v>18</v>
      </c>
      <c r="E426" s="57"/>
      <c r="F426" s="87">
        <v>3</v>
      </c>
      <c r="G426" s="87">
        <v>2.26</v>
      </c>
      <c r="H426" s="153">
        <v>0.7549</v>
      </c>
      <c r="I426" s="215"/>
      <c r="J426" s="39" t="s">
        <v>24</v>
      </c>
      <c r="K426" s="149"/>
      <c r="L426" s="57" t="s">
        <v>21</v>
      </c>
      <c r="M426" s="149"/>
    </row>
    <row r="427" ht="42.75" spans="1:13">
      <c r="A427" s="39">
        <v>421</v>
      </c>
      <c r="B427" s="162"/>
      <c r="C427" s="149" t="s">
        <v>825</v>
      </c>
      <c r="D427" s="226" t="s">
        <v>18</v>
      </c>
      <c r="E427" s="57"/>
      <c r="F427" s="87">
        <v>5</v>
      </c>
      <c r="G427" s="87">
        <v>1.68</v>
      </c>
      <c r="H427" s="153">
        <v>0.3361</v>
      </c>
      <c r="I427" s="215"/>
      <c r="J427" s="39" t="s">
        <v>24</v>
      </c>
      <c r="K427" s="149" t="s">
        <v>826</v>
      </c>
      <c r="L427" s="57" t="s">
        <v>21</v>
      </c>
      <c r="M427" s="149"/>
    </row>
    <row r="428" customHeight="true" spans="1:13">
      <c r="A428" s="39">
        <v>422</v>
      </c>
      <c r="B428" s="162"/>
      <c r="C428" s="149" t="s">
        <v>322</v>
      </c>
      <c r="D428" s="226" t="s">
        <v>18</v>
      </c>
      <c r="E428" s="57"/>
      <c r="F428" s="87">
        <v>25</v>
      </c>
      <c r="G428" s="87">
        <v>21</v>
      </c>
      <c r="H428" s="153">
        <v>0.8401</v>
      </c>
      <c r="I428" s="215"/>
      <c r="J428" s="39" t="s">
        <v>24</v>
      </c>
      <c r="K428" s="149"/>
      <c r="L428" s="57" t="s">
        <v>21</v>
      </c>
      <c r="M428" s="149"/>
    </row>
    <row r="429" ht="42.75" spans="1:13">
      <c r="A429" s="39">
        <v>423</v>
      </c>
      <c r="B429" s="162"/>
      <c r="C429" s="149" t="s">
        <v>324</v>
      </c>
      <c r="D429" s="226" t="s">
        <v>18</v>
      </c>
      <c r="E429" s="57"/>
      <c r="F429" s="87">
        <v>4.5</v>
      </c>
      <c r="G429" s="87">
        <v>1</v>
      </c>
      <c r="H429" s="153">
        <v>0.2222</v>
      </c>
      <c r="I429" s="215"/>
      <c r="J429" s="39" t="s">
        <v>24</v>
      </c>
      <c r="K429" s="149" t="s">
        <v>827</v>
      </c>
      <c r="L429" s="57" t="s">
        <v>21</v>
      </c>
      <c r="M429" s="149" t="s">
        <v>813</v>
      </c>
    </row>
    <row r="430" ht="57" spans="1:13">
      <c r="A430" s="39">
        <v>424</v>
      </c>
      <c r="B430" s="162"/>
      <c r="C430" s="149" t="s">
        <v>828</v>
      </c>
      <c r="D430" s="226" t="s">
        <v>18</v>
      </c>
      <c r="E430" s="57"/>
      <c r="F430" s="87">
        <v>0.3</v>
      </c>
      <c r="G430" s="87">
        <v>0.3</v>
      </c>
      <c r="H430" s="153">
        <v>1</v>
      </c>
      <c r="I430" s="215"/>
      <c r="J430" s="39" t="s">
        <v>19</v>
      </c>
      <c r="K430" s="149"/>
      <c r="L430" s="57" t="s">
        <v>21</v>
      </c>
      <c r="M430" s="169" t="s">
        <v>829</v>
      </c>
    </row>
    <row r="431" ht="28.5" spans="1:13">
      <c r="A431" s="39">
        <v>425</v>
      </c>
      <c r="B431" s="162"/>
      <c r="C431" s="149" t="s">
        <v>830</v>
      </c>
      <c r="D431" s="226" t="s">
        <v>18</v>
      </c>
      <c r="E431" s="57"/>
      <c r="F431" s="87">
        <v>2</v>
      </c>
      <c r="G431" s="87">
        <v>1</v>
      </c>
      <c r="H431" s="153">
        <v>0.5016</v>
      </c>
      <c r="I431" s="215"/>
      <c r="J431" s="39" t="s">
        <v>24</v>
      </c>
      <c r="K431" s="149" t="s">
        <v>831</v>
      </c>
      <c r="L431" s="57" t="s">
        <v>21</v>
      </c>
      <c r="M431" s="149"/>
    </row>
    <row r="432" customHeight="true" spans="1:13">
      <c r="A432" s="39">
        <v>426</v>
      </c>
      <c r="B432" s="162"/>
      <c r="C432" s="149" t="s">
        <v>832</v>
      </c>
      <c r="D432" s="226" t="s">
        <v>18</v>
      </c>
      <c r="E432" s="57"/>
      <c r="F432" s="87">
        <v>5</v>
      </c>
      <c r="G432" s="87">
        <v>3.59</v>
      </c>
      <c r="H432" s="153">
        <v>0.7171</v>
      </c>
      <c r="I432" s="215"/>
      <c r="J432" s="39" t="s">
        <v>24</v>
      </c>
      <c r="K432" s="149"/>
      <c r="L432" s="57" t="s">
        <v>21</v>
      </c>
      <c r="M432" s="149"/>
    </row>
    <row r="433" ht="42.75" spans="1:13">
      <c r="A433" s="39">
        <v>427</v>
      </c>
      <c r="B433" s="162"/>
      <c r="C433" s="149" t="s">
        <v>833</v>
      </c>
      <c r="D433" s="226" t="s">
        <v>18</v>
      </c>
      <c r="E433" s="57"/>
      <c r="F433" s="87">
        <v>2</v>
      </c>
      <c r="G433" s="87">
        <v>0.3</v>
      </c>
      <c r="H433" s="153">
        <v>0.1498</v>
      </c>
      <c r="I433" s="215"/>
      <c r="J433" s="39" t="s">
        <v>24</v>
      </c>
      <c r="K433" s="149" t="s">
        <v>834</v>
      </c>
      <c r="L433" s="57" t="s">
        <v>21</v>
      </c>
      <c r="M433" s="149"/>
    </row>
    <row r="434" customHeight="true" spans="1:13">
      <c r="A434" s="39">
        <v>428</v>
      </c>
      <c r="B434" s="162"/>
      <c r="C434" s="149" t="s">
        <v>835</v>
      </c>
      <c r="D434" s="226" t="s">
        <v>18</v>
      </c>
      <c r="E434" s="57"/>
      <c r="F434" s="87">
        <v>1.2</v>
      </c>
      <c r="G434" s="87">
        <v>1.2</v>
      </c>
      <c r="H434" s="153">
        <v>1</v>
      </c>
      <c r="I434" s="215"/>
      <c r="J434" s="39" t="s">
        <v>24</v>
      </c>
      <c r="K434" s="149"/>
      <c r="L434" s="57" t="s">
        <v>21</v>
      </c>
      <c r="M434" s="149" t="s">
        <v>810</v>
      </c>
    </row>
    <row r="435" customHeight="true" spans="1:13">
      <c r="A435" s="39">
        <v>429</v>
      </c>
      <c r="B435" s="162"/>
      <c r="C435" s="149" t="s">
        <v>836</v>
      </c>
      <c r="D435" s="226" t="s">
        <v>18</v>
      </c>
      <c r="E435" s="57"/>
      <c r="F435" s="87">
        <v>5.4</v>
      </c>
      <c r="G435" s="87">
        <v>5.4</v>
      </c>
      <c r="H435" s="153">
        <v>1</v>
      </c>
      <c r="I435" s="215"/>
      <c r="J435" s="39" t="s">
        <v>24</v>
      </c>
      <c r="K435" s="149"/>
      <c r="L435" s="57" t="s">
        <v>21</v>
      </c>
      <c r="M435" s="149" t="s">
        <v>810</v>
      </c>
    </row>
    <row r="436" ht="42.75" spans="1:13">
      <c r="A436" s="39">
        <v>430</v>
      </c>
      <c r="B436" s="162"/>
      <c r="C436" s="149" t="s">
        <v>837</v>
      </c>
      <c r="D436" s="226" t="s">
        <v>18</v>
      </c>
      <c r="E436" s="57"/>
      <c r="F436" s="87">
        <v>0.4</v>
      </c>
      <c r="G436" s="87">
        <v>0.2</v>
      </c>
      <c r="H436" s="153">
        <v>0.5</v>
      </c>
      <c r="I436" s="215"/>
      <c r="J436" s="39" t="s">
        <v>19</v>
      </c>
      <c r="K436" s="149" t="s">
        <v>838</v>
      </c>
      <c r="L436" s="57" t="s">
        <v>51</v>
      </c>
      <c r="M436" s="149"/>
    </row>
    <row r="437" ht="28.5" spans="1:13">
      <c r="A437" s="39">
        <v>431</v>
      </c>
      <c r="B437" s="162"/>
      <c r="C437" s="149" t="s">
        <v>339</v>
      </c>
      <c r="D437" s="226" t="s">
        <v>18</v>
      </c>
      <c r="E437" s="57"/>
      <c r="F437" s="87">
        <v>0.9</v>
      </c>
      <c r="G437" s="87">
        <v>0.1</v>
      </c>
      <c r="H437" s="153">
        <v>0.1111</v>
      </c>
      <c r="I437" s="215"/>
      <c r="J437" s="39" t="s">
        <v>24</v>
      </c>
      <c r="K437" s="149" t="s">
        <v>839</v>
      </c>
      <c r="L437" s="57" t="s">
        <v>21</v>
      </c>
      <c r="M437" s="149" t="s">
        <v>813</v>
      </c>
    </row>
    <row r="438" customHeight="true" spans="1:13">
      <c r="A438" s="39">
        <v>432</v>
      </c>
      <c r="B438" s="162"/>
      <c r="C438" s="149" t="s">
        <v>840</v>
      </c>
      <c r="D438" s="226" t="s">
        <v>18</v>
      </c>
      <c r="E438" s="57"/>
      <c r="F438" s="87">
        <v>10.5</v>
      </c>
      <c r="G438" s="87">
        <v>10.5</v>
      </c>
      <c r="H438" s="153">
        <v>1</v>
      </c>
      <c r="I438" s="215"/>
      <c r="J438" s="39" t="s">
        <v>24</v>
      </c>
      <c r="K438" s="149"/>
      <c r="L438" s="57" t="s">
        <v>21</v>
      </c>
      <c r="M438" s="149" t="s">
        <v>810</v>
      </c>
    </row>
    <row r="439" ht="28.5" spans="1:13">
      <c r="A439" s="39">
        <v>433</v>
      </c>
      <c r="B439" s="162"/>
      <c r="C439" s="149" t="s">
        <v>841</v>
      </c>
      <c r="D439" s="226" t="s">
        <v>18</v>
      </c>
      <c r="E439" s="57"/>
      <c r="F439" s="87">
        <v>16.3</v>
      </c>
      <c r="G439" s="87">
        <v>7.29</v>
      </c>
      <c r="H439" s="153">
        <v>0.4472</v>
      </c>
      <c r="I439" s="215"/>
      <c r="J439" s="39" t="s">
        <v>24</v>
      </c>
      <c r="K439" s="149" t="s">
        <v>842</v>
      </c>
      <c r="L439" s="57" t="s">
        <v>21</v>
      </c>
      <c r="M439" s="149"/>
    </row>
    <row r="440" ht="28.5" spans="1:13">
      <c r="A440" s="39">
        <v>434</v>
      </c>
      <c r="B440" s="162"/>
      <c r="C440" s="149" t="s">
        <v>843</v>
      </c>
      <c r="D440" s="226" t="s">
        <v>18</v>
      </c>
      <c r="E440" s="57"/>
      <c r="F440" s="87">
        <v>11.88</v>
      </c>
      <c r="G440" s="87">
        <v>5.96</v>
      </c>
      <c r="H440" s="153">
        <v>0.5017</v>
      </c>
      <c r="I440" s="215"/>
      <c r="J440" s="39" t="s">
        <v>24</v>
      </c>
      <c r="K440" s="149" t="s">
        <v>844</v>
      </c>
      <c r="L440" s="57" t="s">
        <v>21</v>
      </c>
      <c r="M440" s="149"/>
    </row>
    <row r="441" ht="42.75" spans="1:13">
      <c r="A441" s="39">
        <v>435</v>
      </c>
      <c r="B441" s="162"/>
      <c r="C441" s="149" t="s">
        <v>845</v>
      </c>
      <c r="D441" s="226" t="s">
        <v>18</v>
      </c>
      <c r="E441" s="57"/>
      <c r="F441" s="87">
        <v>1</v>
      </c>
      <c r="G441" s="87">
        <v>0.42</v>
      </c>
      <c r="H441" s="153">
        <v>0.42</v>
      </c>
      <c r="I441" s="215"/>
      <c r="J441" s="39" t="s">
        <v>24</v>
      </c>
      <c r="K441" s="149" t="s">
        <v>846</v>
      </c>
      <c r="L441" s="57" t="s">
        <v>21</v>
      </c>
      <c r="M441" s="149"/>
    </row>
    <row r="442" ht="28.5" spans="1:13">
      <c r="A442" s="39">
        <v>436</v>
      </c>
      <c r="B442" s="162"/>
      <c r="C442" s="149" t="s">
        <v>847</v>
      </c>
      <c r="D442" s="226" t="s">
        <v>18</v>
      </c>
      <c r="E442" s="57"/>
      <c r="F442" s="87">
        <v>39.56</v>
      </c>
      <c r="G442" s="87">
        <v>18</v>
      </c>
      <c r="H442" s="153">
        <v>0.455</v>
      </c>
      <c r="I442" s="215"/>
      <c r="J442" s="39" t="s">
        <v>24</v>
      </c>
      <c r="K442" s="149" t="s">
        <v>848</v>
      </c>
      <c r="L442" s="57" t="s">
        <v>21</v>
      </c>
      <c r="M442" s="149"/>
    </row>
    <row r="443" ht="28.5" spans="1:13">
      <c r="A443" s="39">
        <v>437</v>
      </c>
      <c r="B443" s="162"/>
      <c r="C443" s="149" t="s">
        <v>849</v>
      </c>
      <c r="D443" s="226" t="s">
        <v>18</v>
      </c>
      <c r="E443" s="57"/>
      <c r="F443" s="87">
        <v>0.6</v>
      </c>
      <c r="G443" s="87">
        <v>0.3</v>
      </c>
      <c r="H443" s="153">
        <v>0.5</v>
      </c>
      <c r="I443" s="215"/>
      <c r="J443" s="39" t="s">
        <v>24</v>
      </c>
      <c r="K443" s="149" t="s">
        <v>850</v>
      </c>
      <c r="L443" s="57" t="s">
        <v>21</v>
      </c>
      <c r="M443" s="149" t="s">
        <v>813</v>
      </c>
    </row>
    <row r="444" ht="28.5" spans="1:13">
      <c r="A444" s="39">
        <v>438</v>
      </c>
      <c r="B444" s="162"/>
      <c r="C444" s="149" t="s">
        <v>851</v>
      </c>
      <c r="D444" s="226" t="s">
        <v>18</v>
      </c>
      <c r="E444" s="57"/>
      <c r="F444" s="87">
        <v>0.9</v>
      </c>
      <c r="G444" s="87">
        <v>0.45</v>
      </c>
      <c r="H444" s="153">
        <v>0.5</v>
      </c>
      <c r="I444" s="215"/>
      <c r="J444" s="39" t="s">
        <v>24</v>
      </c>
      <c r="K444" s="149" t="s">
        <v>852</v>
      </c>
      <c r="L444" s="57" t="s">
        <v>21</v>
      </c>
      <c r="M444" s="149"/>
    </row>
    <row r="445" ht="42.75" spans="1:13">
      <c r="A445" s="39">
        <v>439</v>
      </c>
      <c r="B445" s="162"/>
      <c r="C445" s="149" t="s">
        <v>853</v>
      </c>
      <c r="D445" s="226" t="s">
        <v>18</v>
      </c>
      <c r="E445" s="57"/>
      <c r="F445" s="87">
        <v>1</v>
      </c>
      <c r="G445" s="87">
        <v>0.06</v>
      </c>
      <c r="H445" s="153">
        <v>0.06</v>
      </c>
      <c r="I445" s="215"/>
      <c r="J445" s="39" t="s">
        <v>24</v>
      </c>
      <c r="K445" s="149" t="s">
        <v>854</v>
      </c>
      <c r="L445" s="57" t="s">
        <v>21</v>
      </c>
      <c r="M445" s="149" t="s">
        <v>813</v>
      </c>
    </row>
    <row r="446" ht="85.5" spans="1:13">
      <c r="A446" s="39">
        <v>440</v>
      </c>
      <c r="B446" s="162"/>
      <c r="C446" s="149" t="s">
        <v>855</v>
      </c>
      <c r="D446" s="226" t="s">
        <v>18</v>
      </c>
      <c r="E446" s="57"/>
      <c r="F446" s="87">
        <v>2.48</v>
      </c>
      <c r="G446" s="87">
        <v>2.24</v>
      </c>
      <c r="H446" s="153">
        <v>0.9032</v>
      </c>
      <c r="I446" s="215"/>
      <c r="J446" s="39" t="s">
        <v>24</v>
      </c>
      <c r="K446" s="149"/>
      <c r="L446" s="57" t="s">
        <v>21</v>
      </c>
      <c r="M446" s="169" t="s">
        <v>856</v>
      </c>
    </row>
    <row r="447" ht="30" customHeight="true" spans="1:13">
      <c r="A447" s="39">
        <v>441</v>
      </c>
      <c r="B447" s="162"/>
      <c r="C447" s="149" t="s">
        <v>61</v>
      </c>
      <c r="D447" s="226" t="s">
        <v>18</v>
      </c>
      <c r="E447" s="57"/>
      <c r="F447" s="87">
        <v>4</v>
      </c>
      <c r="G447" s="87">
        <v>4</v>
      </c>
      <c r="H447" s="153">
        <v>1</v>
      </c>
      <c r="I447" s="215"/>
      <c r="J447" s="39" t="s">
        <v>24</v>
      </c>
      <c r="K447" s="149"/>
      <c r="L447" s="57" t="s">
        <v>21</v>
      </c>
      <c r="M447" s="149"/>
    </row>
    <row r="448" customHeight="true" spans="1:13">
      <c r="A448" s="39">
        <v>442</v>
      </c>
      <c r="B448" s="162"/>
      <c r="C448" s="149" t="s">
        <v>359</v>
      </c>
      <c r="D448" s="226" t="s">
        <v>18</v>
      </c>
      <c r="E448" s="57"/>
      <c r="F448" s="87">
        <v>2.8</v>
      </c>
      <c r="G448" s="87">
        <v>2.8</v>
      </c>
      <c r="H448" s="153">
        <v>1</v>
      </c>
      <c r="I448" s="215"/>
      <c r="J448" s="39" t="s">
        <v>24</v>
      </c>
      <c r="K448" s="149"/>
      <c r="L448" s="57" t="s">
        <v>21</v>
      </c>
      <c r="M448" s="149" t="s">
        <v>810</v>
      </c>
    </row>
    <row r="449" ht="28.5" spans="1:13">
      <c r="A449" s="39">
        <v>443</v>
      </c>
      <c r="B449" s="162"/>
      <c r="C449" s="149" t="s">
        <v>361</v>
      </c>
      <c r="D449" s="226" t="s">
        <v>18</v>
      </c>
      <c r="E449" s="57"/>
      <c r="F449" s="87">
        <v>4.51</v>
      </c>
      <c r="G449" s="87">
        <v>2.63</v>
      </c>
      <c r="H449" s="153">
        <v>0.5831</v>
      </c>
      <c r="I449" s="215"/>
      <c r="J449" s="39" t="s">
        <v>24</v>
      </c>
      <c r="K449" s="149" t="s">
        <v>857</v>
      </c>
      <c r="L449" s="57" t="s">
        <v>21</v>
      </c>
      <c r="M449" s="149"/>
    </row>
    <row r="450" ht="42.75" spans="1:13">
      <c r="A450" s="39">
        <v>444</v>
      </c>
      <c r="B450" s="162"/>
      <c r="C450" s="149" t="s">
        <v>362</v>
      </c>
      <c r="D450" s="226" t="s">
        <v>18</v>
      </c>
      <c r="E450" s="57"/>
      <c r="F450" s="87">
        <v>17.6</v>
      </c>
      <c r="G450" s="87">
        <v>8.88</v>
      </c>
      <c r="H450" s="153">
        <v>0.5045</v>
      </c>
      <c r="I450" s="215"/>
      <c r="J450" s="39" t="s">
        <v>19</v>
      </c>
      <c r="K450" s="149" t="s">
        <v>858</v>
      </c>
      <c r="L450" s="57" t="s">
        <v>51</v>
      </c>
      <c r="M450" s="149"/>
    </row>
    <row r="451" customHeight="true" spans="1:13">
      <c r="A451" s="39">
        <v>445</v>
      </c>
      <c r="B451" s="162"/>
      <c r="C451" s="149" t="s">
        <v>859</v>
      </c>
      <c r="D451" s="226" t="s">
        <v>18</v>
      </c>
      <c r="E451" s="57"/>
      <c r="F451" s="87">
        <v>1</v>
      </c>
      <c r="G451" s="87">
        <v>0.85</v>
      </c>
      <c r="H451" s="153">
        <v>0.85</v>
      </c>
      <c r="I451" s="215"/>
      <c r="J451" s="39" t="s">
        <v>24</v>
      </c>
      <c r="K451" s="149"/>
      <c r="L451" s="57" t="s">
        <v>21</v>
      </c>
      <c r="M451" s="149"/>
    </row>
    <row r="452" ht="28.5" spans="1:13">
      <c r="A452" s="39">
        <v>446</v>
      </c>
      <c r="B452" s="162"/>
      <c r="C452" s="149" t="s">
        <v>860</v>
      </c>
      <c r="D452" s="226" t="s">
        <v>18</v>
      </c>
      <c r="E452" s="57"/>
      <c r="F452" s="87">
        <v>0.2</v>
      </c>
      <c r="G452" s="87">
        <v>0.1</v>
      </c>
      <c r="H452" s="153">
        <v>0.5</v>
      </c>
      <c r="I452" s="215"/>
      <c r="J452" s="39" t="s">
        <v>24</v>
      </c>
      <c r="K452" s="149" t="s">
        <v>861</v>
      </c>
      <c r="L452" s="57" t="s">
        <v>21</v>
      </c>
      <c r="M452" s="169" t="s">
        <v>813</v>
      </c>
    </row>
    <row r="453" ht="28.5" spans="1:13">
      <c r="A453" s="39">
        <v>447</v>
      </c>
      <c r="B453" s="162"/>
      <c r="C453" s="149" t="s">
        <v>862</v>
      </c>
      <c r="D453" s="226" t="s">
        <v>18</v>
      </c>
      <c r="E453" s="57"/>
      <c r="F453" s="87">
        <v>0.9</v>
      </c>
      <c r="G453" s="87">
        <v>0</v>
      </c>
      <c r="H453" s="153">
        <v>0</v>
      </c>
      <c r="I453" s="215"/>
      <c r="J453" s="39" t="s">
        <v>24</v>
      </c>
      <c r="K453" s="149" t="s">
        <v>863</v>
      </c>
      <c r="L453" s="57" t="s">
        <v>21</v>
      </c>
      <c r="M453" s="169" t="s">
        <v>813</v>
      </c>
    </row>
    <row r="454" customHeight="true" spans="1:13">
      <c r="A454" s="39">
        <v>448</v>
      </c>
      <c r="B454" s="162"/>
      <c r="C454" s="149" t="s">
        <v>864</v>
      </c>
      <c r="D454" s="226" t="s">
        <v>18</v>
      </c>
      <c r="E454" s="57"/>
      <c r="F454" s="87">
        <v>0.23</v>
      </c>
      <c r="G454" s="87">
        <v>0.23</v>
      </c>
      <c r="H454" s="153">
        <v>1</v>
      </c>
      <c r="I454" s="215"/>
      <c r="J454" s="39" t="s">
        <v>24</v>
      </c>
      <c r="K454" s="149"/>
      <c r="L454" s="57" t="s">
        <v>21</v>
      </c>
      <c r="M454" s="149" t="s">
        <v>810</v>
      </c>
    </row>
    <row r="455" customHeight="true" spans="1:13">
      <c r="A455" s="39">
        <v>449</v>
      </c>
      <c r="B455" s="162"/>
      <c r="C455" s="149" t="s">
        <v>370</v>
      </c>
      <c r="D455" s="226" t="s">
        <v>18</v>
      </c>
      <c r="E455" s="57"/>
      <c r="F455" s="87">
        <v>60</v>
      </c>
      <c r="G455" s="87">
        <v>40.29</v>
      </c>
      <c r="H455" s="153">
        <v>0.6715</v>
      </c>
      <c r="I455" s="215"/>
      <c r="J455" s="39" t="s">
        <v>24</v>
      </c>
      <c r="K455" s="149"/>
      <c r="L455" s="57" t="s">
        <v>21</v>
      </c>
      <c r="M455" s="149"/>
    </row>
    <row r="456" ht="42.75" spans="1:13">
      <c r="A456" s="39">
        <v>450</v>
      </c>
      <c r="B456" s="162"/>
      <c r="C456" s="149" t="s">
        <v>865</v>
      </c>
      <c r="D456" s="226" t="s">
        <v>18</v>
      </c>
      <c r="E456" s="57"/>
      <c r="F456" s="87">
        <v>163.84</v>
      </c>
      <c r="G456" s="87">
        <v>80.99</v>
      </c>
      <c r="H456" s="153">
        <v>0.4943</v>
      </c>
      <c r="I456" s="215"/>
      <c r="J456" s="39" t="s">
        <v>24</v>
      </c>
      <c r="K456" s="149" t="s">
        <v>866</v>
      </c>
      <c r="L456" s="57" t="s">
        <v>21</v>
      </c>
      <c r="M456" s="149"/>
    </row>
    <row r="457" ht="42.75" spans="1:13">
      <c r="A457" s="39">
        <v>451</v>
      </c>
      <c r="B457" s="162"/>
      <c r="C457" s="149" t="s">
        <v>867</v>
      </c>
      <c r="D457" s="226" t="s">
        <v>18</v>
      </c>
      <c r="E457" s="57"/>
      <c r="F457" s="87">
        <v>1.8</v>
      </c>
      <c r="G457" s="87">
        <v>0.2</v>
      </c>
      <c r="H457" s="153">
        <v>0.1111</v>
      </c>
      <c r="I457" s="215"/>
      <c r="J457" s="39" t="s">
        <v>24</v>
      </c>
      <c r="K457" s="149" t="s">
        <v>868</v>
      </c>
      <c r="L457" s="57" t="s">
        <v>51</v>
      </c>
      <c r="M457" s="149"/>
    </row>
    <row r="458" ht="42.75" spans="1:13">
      <c r="A458" s="39">
        <v>452</v>
      </c>
      <c r="B458" s="162"/>
      <c r="C458" s="149" t="s">
        <v>869</v>
      </c>
      <c r="D458" s="226" t="s">
        <v>18</v>
      </c>
      <c r="E458" s="57"/>
      <c r="F458" s="87">
        <v>0.2</v>
      </c>
      <c r="G458" s="87">
        <v>0</v>
      </c>
      <c r="H458" s="153">
        <v>0</v>
      </c>
      <c r="I458" s="215"/>
      <c r="J458" s="39" t="s">
        <v>24</v>
      </c>
      <c r="K458" s="149" t="s">
        <v>870</v>
      </c>
      <c r="L458" s="57" t="s">
        <v>21</v>
      </c>
      <c r="M458" s="169" t="s">
        <v>813</v>
      </c>
    </row>
    <row r="459" ht="28.5" spans="1:13">
      <c r="A459" s="39">
        <v>453</v>
      </c>
      <c r="B459" s="162"/>
      <c r="C459" s="149" t="s">
        <v>871</v>
      </c>
      <c r="D459" s="226" t="s">
        <v>18</v>
      </c>
      <c r="E459" s="57"/>
      <c r="F459" s="87">
        <v>21.6</v>
      </c>
      <c r="G459" s="87">
        <v>5.66</v>
      </c>
      <c r="H459" s="153">
        <v>0.262</v>
      </c>
      <c r="I459" s="215"/>
      <c r="J459" s="39" t="s">
        <v>24</v>
      </c>
      <c r="K459" s="149" t="s">
        <v>872</v>
      </c>
      <c r="L459" s="57" t="s">
        <v>21</v>
      </c>
      <c r="M459" s="169" t="s">
        <v>813</v>
      </c>
    </row>
    <row r="460" ht="28.5" spans="1:13">
      <c r="A460" s="39">
        <v>454</v>
      </c>
      <c r="B460" s="162"/>
      <c r="C460" s="149" t="s">
        <v>873</v>
      </c>
      <c r="D460" s="226" t="s">
        <v>18</v>
      </c>
      <c r="E460" s="57"/>
      <c r="F460" s="87">
        <v>48</v>
      </c>
      <c r="G460" s="87">
        <v>16.67</v>
      </c>
      <c r="H460" s="153">
        <v>0.3473</v>
      </c>
      <c r="I460" s="215"/>
      <c r="J460" s="39" t="s">
        <v>24</v>
      </c>
      <c r="K460" s="149" t="s">
        <v>874</v>
      </c>
      <c r="L460" s="57" t="s">
        <v>21</v>
      </c>
      <c r="M460" s="149" t="s">
        <v>875</v>
      </c>
    </row>
    <row r="461" customHeight="true" spans="1:13">
      <c r="A461" s="39">
        <v>455</v>
      </c>
      <c r="B461" s="162"/>
      <c r="C461" s="149" t="s">
        <v>876</v>
      </c>
      <c r="D461" s="226" t="s">
        <v>18</v>
      </c>
      <c r="E461" s="57"/>
      <c r="F461" s="87">
        <v>3.5</v>
      </c>
      <c r="G461" s="87">
        <v>3.5</v>
      </c>
      <c r="H461" s="153">
        <v>1</v>
      </c>
      <c r="I461" s="215"/>
      <c r="J461" s="39" t="s">
        <v>24</v>
      </c>
      <c r="K461" s="149"/>
      <c r="L461" s="57" t="s">
        <v>21</v>
      </c>
      <c r="M461" s="149" t="s">
        <v>810</v>
      </c>
    </row>
    <row r="462" ht="28.5" spans="1:13">
      <c r="A462" s="39">
        <v>456</v>
      </c>
      <c r="B462" s="162"/>
      <c r="C462" s="149" t="s">
        <v>382</v>
      </c>
      <c r="D462" s="226" t="s">
        <v>18</v>
      </c>
      <c r="E462" s="57"/>
      <c r="F462" s="87">
        <v>0.6</v>
      </c>
      <c r="G462" s="87">
        <v>0.3</v>
      </c>
      <c r="H462" s="153">
        <v>0.5</v>
      </c>
      <c r="I462" s="215"/>
      <c r="J462" s="39" t="s">
        <v>24</v>
      </c>
      <c r="K462" s="149" t="s">
        <v>877</v>
      </c>
      <c r="L462" s="57" t="s">
        <v>21</v>
      </c>
      <c r="M462" s="149" t="s">
        <v>813</v>
      </c>
    </row>
    <row r="463" customHeight="true" spans="1:13">
      <c r="A463" s="39">
        <v>457</v>
      </c>
      <c r="B463" s="162"/>
      <c r="C463" s="149" t="s">
        <v>384</v>
      </c>
      <c r="D463" s="226" t="s">
        <v>18</v>
      </c>
      <c r="E463" s="57"/>
      <c r="F463" s="87">
        <v>47.95</v>
      </c>
      <c r="G463" s="87">
        <v>31</v>
      </c>
      <c r="H463" s="153">
        <v>0.6465</v>
      </c>
      <c r="I463" s="215"/>
      <c r="J463" s="39" t="s">
        <v>24</v>
      </c>
      <c r="K463" s="149"/>
      <c r="L463" s="57" t="s">
        <v>21</v>
      </c>
      <c r="M463" s="149"/>
    </row>
    <row r="464" ht="57" spans="1:13">
      <c r="A464" s="39">
        <v>458</v>
      </c>
      <c r="B464" s="162"/>
      <c r="C464" s="149" t="s">
        <v>546</v>
      </c>
      <c r="D464" s="226" t="s">
        <v>18</v>
      </c>
      <c r="E464" s="57"/>
      <c r="F464" s="87">
        <v>2.5</v>
      </c>
      <c r="G464" s="87">
        <v>2.5</v>
      </c>
      <c r="H464" s="153">
        <v>1</v>
      </c>
      <c r="I464" s="215"/>
      <c r="J464" s="39" t="s">
        <v>24</v>
      </c>
      <c r="K464" s="149"/>
      <c r="L464" s="57" t="s">
        <v>21</v>
      </c>
      <c r="M464" s="169" t="s">
        <v>878</v>
      </c>
    </row>
    <row r="465" ht="71.25" spans="1:13">
      <c r="A465" s="39">
        <v>459</v>
      </c>
      <c r="B465" s="162"/>
      <c r="C465" s="149" t="s">
        <v>390</v>
      </c>
      <c r="D465" s="226" t="s">
        <v>18</v>
      </c>
      <c r="E465" s="57"/>
      <c r="F465" s="87">
        <v>23</v>
      </c>
      <c r="G465" s="87">
        <v>1.39</v>
      </c>
      <c r="H465" s="153">
        <v>0.0604</v>
      </c>
      <c r="I465" s="215"/>
      <c r="J465" s="39" t="s">
        <v>24</v>
      </c>
      <c r="K465" s="149" t="s">
        <v>391</v>
      </c>
      <c r="L465" s="57" t="s">
        <v>21</v>
      </c>
      <c r="M465" s="169" t="s">
        <v>879</v>
      </c>
    </row>
    <row r="466" ht="28.5" spans="1:13">
      <c r="A466" s="39">
        <v>460</v>
      </c>
      <c r="B466" s="162"/>
      <c r="C466" s="149" t="s">
        <v>880</v>
      </c>
      <c r="D466" s="226" t="s">
        <v>18</v>
      </c>
      <c r="E466" s="57"/>
      <c r="F466" s="87">
        <v>1.46</v>
      </c>
      <c r="G466" s="87">
        <v>1.46</v>
      </c>
      <c r="H466" s="153">
        <v>1</v>
      </c>
      <c r="I466" s="215"/>
      <c r="J466" s="39" t="s">
        <v>24</v>
      </c>
      <c r="K466" s="149"/>
      <c r="L466" s="57" t="s">
        <v>21</v>
      </c>
      <c r="M466" s="149" t="s">
        <v>881</v>
      </c>
    </row>
    <row r="467" ht="31.5" customHeight="true" spans="1:13">
      <c r="A467" s="39">
        <v>461</v>
      </c>
      <c r="B467" s="162" t="s">
        <v>882</v>
      </c>
      <c r="C467" s="148" t="s">
        <v>883</v>
      </c>
      <c r="D467" s="57" t="s">
        <v>24</v>
      </c>
      <c r="E467" s="57"/>
      <c r="F467" s="87">
        <v>13.54</v>
      </c>
      <c r="G467" s="87">
        <v>11.24</v>
      </c>
      <c r="H467" s="153">
        <f t="shared" ref="H467:H484" si="3">G467/F467</f>
        <v>0.8301329394387</v>
      </c>
      <c r="I467" s="220">
        <v>0.5789</v>
      </c>
      <c r="J467" s="57" t="s">
        <v>24</v>
      </c>
      <c r="K467" s="149"/>
      <c r="L467" s="57" t="s">
        <v>21</v>
      </c>
      <c r="M467" s="149"/>
    </row>
    <row r="468" customHeight="true" spans="1:13">
      <c r="A468" s="39">
        <v>462</v>
      </c>
      <c r="B468" s="162"/>
      <c r="C468" s="148" t="s">
        <v>884</v>
      </c>
      <c r="D468" s="57" t="s">
        <v>24</v>
      </c>
      <c r="E468" s="57"/>
      <c r="F468" s="87">
        <v>15</v>
      </c>
      <c r="G468" s="87">
        <v>14.9</v>
      </c>
      <c r="H468" s="153">
        <f t="shared" si="3"/>
        <v>0.993333333333334</v>
      </c>
      <c r="I468" s="162"/>
      <c r="J468" s="39" t="s">
        <v>24</v>
      </c>
      <c r="K468" s="149"/>
      <c r="L468" s="57" t="s">
        <v>21</v>
      </c>
      <c r="M468" s="149"/>
    </row>
    <row r="469" customHeight="true" spans="1:13">
      <c r="A469" s="39">
        <v>463</v>
      </c>
      <c r="B469" s="162"/>
      <c r="C469" s="148" t="s">
        <v>885</v>
      </c>
      <c r="D469" s="57" t="s">
        <v>24</v>
      </c>
      <c r="E469" s="57"/>
      <c r="F469" s="87">
        <v>48</v>
      </c>
      <c r="G469" s="87">
        <v>0</v>
      </c>
      <c r="H469" s="153">
        <f t="shared" si="3"/>
        <v>0</v>
      </c>
      <c r="I469" s="162"/>
      <c r="J469" s="39" t="s">
        <v>24</v>
      </c>
      <c r="K469" s="149" t="s">
        <v>886</v>
      </c>
      <c r="L469" s="57" t="s">
        <v>21</v>
      </c>
      <c r="M469" s="149" t="s">
        <v>33</v>
      </c>
    </row>
    <row r="470" customHeight="true" spans="1:13">
      <c r="A470" s="39">
        <v>464</v>
      </c>
      <c r="B470" s="162"/>
      <c r="C470" s="148" t="s">
        <v>887</v>
      </c>
      <c r="D470" s="57" t="s">
        <v>24</v>
      </c>
      <c r="E470" s="57"/>
      <c r="F470" s="87">
        <v>2</v>
      </c>
      <c r="G470" s="87">
        <v>0</v>
      </c>
      <c r="H470" s="153">
        <f t="shared" si="3"/>
        <v>0</v>
      </c>
      <c r="I470" s="162"/>
      <c r="J470" s="39" t="s">
        <v>19</v>
      </c>
      <c r="K470" s="149" t="s">
        <v>888</v>
      </c>
      <c r="L470" s="57" t="s">
        <v>21</v>
      </c>
      <c r="M470" s="149"/>
    </row>
    <row r="471" customHeight="true" spans="1:13">
      <c r="A471" s="39">
        <v>465</v>
      </c>
      <c r="B471" s="162"/>
      <c r="C471" s="148" t="s">
        <v>889</v>
      </c>
      <c r="D471" s="57" t="s">
        <v>24</v>
      </c>
      <c r="E471" s="57"/>
      <c r="F471" s="87">
        <v>3.6</v>
      </c>
      <c r="G471" s="87">
        <v>2.1</v>
      </c>
      <c r="H471" s="153">
        <f t="shared" si="3"/>
        <v>0.583333333333334</v>
      </c>
      <c r="I471" s="162"/>
      <c r="J471" s="39" t="s">
        <v>24</v>
      </c>
      <c r="K471" s="149" t="s">
        <v>890</v>
      </c>
      <c r="L471" s="57" t="s">
        <v>21</v>
      </c>
      <c r="M471" s="149"/>
    </row>
    <row r="472" customHeight="true" spans="1:13">
      <c r="A472" s="39">
        <v>466</v>
      </c>
      <c r="B472" s="162"/>
      <c r="C472" s="148" t="s">
        <v>891</v>
      </c>
      <c r="D472" s="57" t="s">
        <v>24</v>
      </c>
      <c r="E472" s="57"/>
      <c r="F472" s="87">
        <v>2.64</v>
      </c>
      <c r="G472" s="87">
        <v>1.48</v>
      </c>
      <c r="H472" s="153">
        <f t="shared" si="3"/>
        <v>0.560606060606061</v>
      </c>
      <c r="I472" s="162"/>
      <c r="J472" s="39" t="s">
        <v>24</v>
      </c>
      <c r="K472" s="149" t="s">
        <v>892</v>
      </c>
      <c r="L472" s="57" t="s">
        <v>21</v>
      </c>
      <c r="M472" s="169" t="s">
        <v>893</v>
      </c>
    </row>
    <row r="473" customHeight="true" spans="1:13">
      <c r="A473" s="39">
        <v>467</v>
      </c>
      <c r="B473" s="162"/>
      <c r="C473" s="148" t="s">
        <v>894</v>
      </c>
      <c r="D473" s="57" t="s">
        <v>24</v>
      </c>
      <c r="E473" s="57"/>
      <c r="F473" s="87">
        <v>12</v>
      </c>
      <c r="G473" s="87">
        <v>0</v>
      </c>
      <c r="H473" s="153">
        <f t="shared" si="3"/>
        <v>0</v>
      </c>
      <c r="I473" s="162"/>
      <c r="J473" s="57" t="s">
        <v>24</v>
      </c>
      <c r="K473" s="149" t="s">
        <v>895</v>
      </c>
      <c r="L473" s="57" t="s">
        <v>21</v>
      </c>
      <c r="M473" s="149" t="s">
        <v>896</v>
      </c>
    </row>
    <row r="474" customHeight="true" spans="1:13">
      <c r="A474" s="39">
        <v>468</v>
      </c>
      <c r="B474" s="162"/>
      <c r="C474" s="148" t="s">
        <v>897</v>
      </c>
      <c r="D474" s="57" t="s">
        <v>24</v>
      </c>
      <c r="E474" s="57"/>
      <c r="F474" s="87">
        <v>15</v>
      </c>
      <c r="G474" s="87">
        <v>14.8</v>
      </c>
      <c r="H474" s="153">
        <f t="shared" si="3"/>
        <v>0.986666666666667</v>
      </c>
      <c r="I474" s="162"/>
      <c r="J474" s="57" t="s">
        <v>24</v>
      </c>
      <c r="K474" s="149"/>
      <c r="L474" s="57" t="s">
        <v>21</v>
      </c>
      <c r="M474" s="149" t="s">
        <v>898</v>
      </c>
    </row>
    <row r="475" customHeight="true" spans="1:13">
      <c r="A475" s="39">
        <v>469</v>
      </c>
      <c r="B475" s="162"/>
      <c r="C475" s="148" t="s">
        <v>899</v>
      </c>
      <c r="D475" s="57" t="s">
        <v>24</v>
      </c>
      <c r="E475" s="57"/>
      <c r="F475" s="87">
        <v>20</v>
      </c>
      <c r="G475" s="87">
        <v>0.73</v>
      </c>
      <c r="H475" s="153">
        <f t="shared" si="3"/>
        <v>0.0365</v>
      </c>
      <c r="I475" s="162"/>
      <c r="J475" s="39" t="s">
        <v>24</v>
      </c>
      <c r="K475" s="149" t="s">
        <v>900</v>
      </c>
      <c r="L475" s="57" t="s">
        <v>21</v>
      </c>
      <c r="M475" s="149" t="s">
        <v>33</v>
      </c>
    </row>
    <row r="476" customHeight="true" spans="1:13">
      <c r="A476" s="39">
        <v>470</v>
      </c>
      <c r="B476" s="162"/>
      <c r="C476" s="148" t="s">
        <v>901</v>
      </c>
      <c r="D476" s="57" t="s">
        <v>24</v>
      </c>
      <c r="E476" s="57"/>
      <c r="F476" s="87">
        <v>5</v>
      </c>
      <c r="G476" s="87">
        <v>0</v>
      </c>
      <c r="H476" s="153">
        <f t="shared" si="3"/>
        <v>0</v>
      </c>
      <c r="I476" s="162"/>
      <c r="J476" s="39" t="s">
        <v>24</v>
      </c>
      <c r="K476" s="149" t="s">
        <v>902</v>
      </c>
      <c r="L476" s="57" t="s">
        <v>21</v>
      </c>
      <c r="M476" s="149"/>
    </row>
    <row r="477" customHeight="true" spans="1:13">
      <c r="A477" s="39">
        <v>471</v>
      </c>
      <c r="B477" s="162"/>
      <c r="C477" s="148" t="s">
        <v>903</v>
      </c>
      <c r="D477" s="57" t="s">
        <v>24</v>
      </c>
      <c r="E477" s="57"/>
      <c r="F477" s="87">
        <v>5</v>
      </c>
      <c r="G477" s="87">
        <v>2.04</v>
      </c>
      <c r="H477" s="153">
        <f t="shared" si="3"/>
        <v>0.408</v>
      </c>
      <c r="I477" s="162"/>
      <c r="J477" s="39" t="s">
        <v>24</v>
      </c>
      <c r="K477" s="149" t="s">
        <v>904</v>
      </c>
      <c r="L477" s="57" t="s">
        <v>21</v>
      </c>
      <c r="M477" s="149" t="s">
        <v>33</v>
      </c>
    </row>
    <row r="478" customHeight="true" spans="1:13">
      <c r="A478" s="39">
        <v>472</v>
      </c>
      <c r="B478" s="162"/>
      <c r="C478" s="148" t="s">
        <v>905</v>
      </c>
      <c r="D478" s="57" t="s">
        <v>24</v>
      </c>
      <c r="E478" s="57"/>
      <c r="F478" s="87">
        <v>2</v>
      </c>
      <c r="G478" s="87">
        <v>1.2</v>
      </c>
      <c r="H478" s="153">
        <f t="shared" si="3"/>
        <v>0.6</v>
      </c>
      <c r="I478" s="162"/>
      <c r="J478" s="39" t="s">
        <v>24</v>
      </c>
      <c r="K478" s="149"/>
      <c r="L478" s="57" t="s">
        <v>21</v>
      </c>
      <c r="M478" s="149" t="s">
        <v>906</v>
      </c>
    </row>
    <row r="479" customHeight="true" spans="1:13">
      <c r="A479" s="39">
        <v>473</v>
      </c>
      <c r="B479" s="162"/>
      <c r="C479" s="148" t="s">
        <v>907</v>
      </c>
      <c r="D479" s="57" t="s">
        <v>24</v>
      </c>
      <c r="E479" s="57"/>
      <c r="F479" s="87">
        <v>23</v>
      </c>
      <c r="G479" s="87">
        <v>0.08</v>
      </c>
      <c r="H479" s="153">
        <f t="shared" si="3"/>
        <v>0.00347826086956522</v>
      </c>
      <c r="I479" s="162"/>
      <c r="J479" s="39" t="s">
        <v>24</v>
      </c>
      <c r="K479" s="149" t="s">
        <v>908</v>
      </c>
      <c r="L479" s="57" t="s">
        <v>21</v>
      </c>
      <c r="M479" s="149" t="s">
        <v>909</v>
      </c>
    </row>
    <row r="480" customHeight="true" spans="1:13">
      <c r="A480" s="39">
        <v>474</v>
      </c>
      <c r="B480" s="162"/>
      <c r="C480" s="148" t="s">
        <v>910</v>
      </c>
      <c r="D480" s="57" t="s">
        <v>24</v>
      </c>
      <c r="E480" s="57"/>
      <c r="F480" s="87">
        <v>8.5</v>
      </c>
      <c r="G480" s="87">
        <v>2.82</v>
      </c>
      <c r="H480" s="153">
        <f t="shared" si="3"/>
        <v>0.331764705882353</v>
      </c>
      <c r="I480" s="162"/>
      <c r="J480" s="39" t="s">
        <v>24</v>
      </c>
      <c r="K480" s="149" t="s">
        <v>911</v>
      </c>
      <c r="L480" s="57" t="s">
        <v>21</v>
      </c>
      <c r="M480" s="149" t="s">
        <v>912</v>
      </c>
    </row>
    <row r="481" customHeight="true" spans="1:13">
      <c r="A481" s="39">
        <v>475</v>
      </c>
      <c r="B481" s="162"/>
      <c r="C481" s="148" t="s">
        <v>913</v>
      </c>
      <c r="D481" s="57" t="s">
        <v>24</v>
      </c>
      <c r="E481" s="57"/>
      <c r="F481" s="87">
        <v>22.5</v>
      </c>
      <c r="G481" s="87">
        <v>22.47</v>
      </c>
      <c r="H481" s="153">
        <f t="shared" si="3"/>
        <v>0.998666666666667</v>
      </c>
      <c r="I481" s="162"/>
      <c r="J481" s="39" t="s">
        <v>24</v>
      </c>
      <c r="K481" s="149"/>
      <c r="L481" s="57" t="s">
        <v>21</v>
      </c>
      <c r="M481" s="149"/>
    </row>
    <row r="482" customHeight="true" spans="1:13">
      <c r="A482" s="39">
        <v>476</v>
      </c>
      <c r="B482" s="162"/>
      <c r="C482" s="148" t="s">
        <v>116</v>
      </c>
      <c r="D482" s="57" t="s">
        <v>24</v>
      </c>
      <c r="E482" s="57"/>
      <c r="F482" s="87">
        <v>6</v>
      </c>
      <c r="G482" s="87">
        <v>0.04</v>
      </c>
      <c r="H482" s="153">
        <f t="shared" si="3"/>
        <v>0.00666666666666667</v>
      </c>
      <c r="I482" s="162"/>
      <c r="J482" s="39" t="s">
        <v>24</v>
      </c>
      <c r="K482" s="149" t="s">
        <v>914</v>
      </c>
      <c r="L482" s="57" t="s">
        <v>21</v>
      </c>
      <c r="M482" s="149" t="s">
        <v>33</v>
      </c>
    </row>
    <row r="483" ht="31.5" customHeight="true" spans="1:13">
      <c r="A483" s="39">
        <v>477</v>
      </c>
      <c r="B483" s="162"/>
      <c r="C483" s="148" t="s">
        <v>61</v>
      </c>
      <c r="D483" s="57" t="s">
        <v>24</v>
      </c>
      <c r="E483" s="57"/>
      <c r="F483" s="87">
        <v>2</v>
      </c>
      <c r="G483" s="87">
        <v>1.52</v>
      </c>
      <c r="H483" s="153">
        <f t="shared" si="3"/>
        <v>0.76</v>
      </c>
      <c r="I483" s="162"/>
      <c r="J483" s="39" t="s">
        <v>24</v>
      </c>
      <c r="K483" s="149"/>
      <c r="L483" s="57" t="s">
        <v>21</v>
      </c>
      <c r="M483" s="149"/>
    </row>
    <row r="484" customHeight="true" spans="1:13">
      <c r="A484" s="39">
        <v>478</v>
      </c>
      <c r="B484" s="162"/>
      <c r="C484" s="148" t="s">
        <v>915</v>
      </c>
      <c r="D484" s="57" t="s">
        <v>24</v>
      </c>
      <c r="E484" s="57"/>
      <c r="F484" s="87">
        <v>8.2</v>
      </c>
      <c r="G484" s="87">
        <v>0.3</v>
      </c>
      <c r="H484" s="153">
        <f t="shared" si="3"/>
        <v>0.0365853658536586</v>
      </c>
      <c r="I484" s="162"/>
      <c r="J484" s="39" t="s">
        <v>24</v>
      </c>
      <c r="K484" s="149" t="s">
        <v>916</v>
      </c>
      <c r="L484" s="57" t="s">
        <v>21</v>
      </c>
      <c r="M484" s="149" t="s">
        <v>33</v>
      </c>
    </row>
    <row r="485" ht="45" customHeight="true" spans="1:13">
      <c r="A485" s="39">
        <v>479</v>
      </c>
      <c r="B485" s="162" t="s">
        <v>917</v>
      </c>
      <c r="C485" s="149" t="s">
        <v>918</v>
      </c>
      <c r="D485" s="57" t="s">
        <v>18</v>
      </c>
      <c r="E485" s="32"/>
      <c r="F485" s="161">
        <v>700</v>
      </c>
      <c r="G485" s="159">
        <v>455.39</v>
      </c>
      <c r="H485" s="153">
        <v>0.65</v>
      </c>
      <c r="I485" s="174">
        <v>0.6269</v>
      </c>
      <c r="J485" s="39" t="s">
        <v>19</v>
      </c>
      <c r="K485" s="149" t="s">
        <v>919</v>
      </c>
      <c r="L485" s="57" t="s">
        <v>21</v>
      </c>
      <c r="M485" s="169" t="s">
        <v>920</v>
      </c>
    </row>
    <row r="486" customHeight="true" spans="1:13">
      <c r="A486" s="39">
        <v>480</v>
      </c>
      <c r="B486" s="162"/>
      <c r="C486" s="149" t="s">
        <v>921</v>
      </c>
      <c r="D486" s="57" t="s">
        <v>18</v>
      </c>
      <c r="E486" s="57"/>
      <c r="F486" s="161">
        <v>282.36</v>
      </c>
      <c r="G486" s="159">
        <v>162.59</v>
      </c>
      <c r="H486" s="153">
        <v>0.58</v>
      </c>
      <c r="I486" s="215"/>
      <c r="J486" s="39" t="s">
        <v>24</v>
      </c>
      <c r="K486" s="149" t="s">
        <v>922</v>
      </c>
      <c r="L486" s="57" t="s">
        <v>21</v>
      </c>
      <c r="M486" s="149"/>
    </row>
    <row r="487" customHeight="true" spans="1:13">
      <c r="A487" s="39">
        <v>481</v>
      </c>
      <c r="B487" s="162"/>
      <c r="C487" s="149" t="s">
        <v>923</v>
      </c>
      <c r="D487" s="57" t="s">
        <v>18</v>
      </c>
      <c r="E487" s="57"/>
      <c r="F487" s="156">
        <v>15.18</v>
      </c>
      <c r="G487" s="159">
        <v>8.03</v>
      </c>
      <c r="H487" s="153">
        <v>0.53</v>
      </c>
      <c r="I487" s="215"/>
      <c r="J487" s="39" t="s">
        <v>24</v>
      </c>
      <c r="K487" s="149" t="s">
        <v>924</v>
      </c>
      <c r="L487" s="57" t="s">
        <v>21</v>
      </c>
      <c r="M487" s="149"/>
    </row>
    <row r="488" customHeight="true" spans="1:13">
      <c r="A488" s="39">
        <v>482</v>
      </c>
      <c r="B488" s="162"/>
      <c r="C488" s="149" t="s">
        <v>925</v>
      </c>
      <c r="D488" s="57" t="s">
        <v>18</v>
      </c>
      <c r="E488" s="57"/>
      <c r="F488" s="161">
        <v>2.4</v>
      </c>
      <c r="G488" s="159">
        <v>0</v>
      </c>
      <c r="H488" s="153">
        <v>0</v>
      </c>
      <c r="I488" s="215"/>
      <c r="J488" s="39" t="s">
        <v>19</v>
      </c>
      <c r="K488" s="149" t="s">
        <v>926</v>
      </c>
      <c r="L488" s="57" t="s">
        <v>21</v>
      </c>
      <c r="M488" s="149" t="s">
        <v>927</v>
      </c>
    </row>
    <row r="489" customHeight="true" spans="1:13">
      <c r="A489" s="39">
        <v>483</v>
      </c>
      <c r="B489" s="162"/>
      <c r="C489" s="149" t="s">
        <v>928</v>
      </c>
      <c r="D489" s="57" t="s">
        <v>18</v>
      </c>
      <c r="E489" s="57"/>
      <c r="F489" s="156">
        <v>3.5</v>
      </c>
      <c r="G489" s="159">
        <v>1.51</v>
      </c>
      <c r="H489" s="153">
        <v>0.43</v>
      </c>
      <c r="I489" s="215"/>
      <c r="J489" s="39" t="s">
        <v>24</v>
      </c>
      <c r="K489" s="149" t="s">
        <v>929</v>
      </c>
      <c r="L489" s="57" t="s">
        <v>21</v>
      </c>
      <c r="M489" s="169" t="s">
        <v>930</v>
      </c>
    </row>
    <row r="490" customHeight="true" spans="1:13">
      <c r="A490" s="39">
        <v>484</v>
      </c>
      <c r="B490" s="162"/>
      <c r="C490" s="149" t="s">
        <v>116</v>
      </c>
      <c r="D490" s="57" t="s">
        <v>18</v>
      </c>
      <c r="E490" s="57"/>
      <c r="F490" s="156">
        <v>4</v>
      </c>
      <c r="G490" s="159">
        <v>1.13</v>
      </c>
      <c r="H490" s="153">
        <v>0.28</v>
      </c>
      <c r="I490" s="215"/>
      <c r="J490" s="39" t="s">
        <v>19</v>
      </c>
      <c r="K490" s="149" t="s">
        <v>931</v>
      </c>
      <c r="L490" s="57" t="s">
        <v>21</v>
      </c>
      <c r="M490" s="149"/>
    </row>
    <row r="491" customHeight="true" spans="1:13">
      <c r="A491" s="39">
        <v>485</v>
      </c>
      <c r="B491" s="162"/>
      <c r="C491" s="149" t="s">
        <v>246</v>
      </c>
      <c r="D491" s="57" t="s">
        <v>18</v>
      </c>
      <c r="E491" s="57"/>
      <c r="F491" s="156">
        <v>1.32</v>
      </c>
      <c r="G491" s="159">
        <v>1.12</v>
      </c>
      <c r="H491" s="153">
        <v>0.85</v>
      </c>
      <c r="I491" s="215"/>
      <c r="J491" s="39" t="s">
        <v>24</v>
      </c>
      <c r="K491" s="149"/>
      <c r="L491" s="57" t="s">
        <v>21</v>
      </c>
      <c r="M491" s="149"/>
    </row>
    <row r="492" ht="30" customHeight="true" spans="1:13">
      <c r="A492" s="39">
        <v>486</v>
      </c>
      <c r="B492" s="162"/>
      <c r="C492" s="149" t="s">
        <v>932</v>
      </c>
      <c r="D492" s="57" t="s">
        <v>18</v>
      </c>
      <c r="E492" s="57"/>
      <c r="F492" s="161">
        <v>0.62</v>
      </c>
      <c r="G492" s="159">
        <v>0</v>
      </c>
      <c r="H492" s="153">
        <v>0</v>
      </c>
      <c r="I492" s="215"/>
      <c r="J492" s="39" t="s">
        <v>24</v>
      </c>
      <c r="K492" s="149" t="s">
        <v>933</v>
      </c>
      <c r="L492" s="57" t="s">
        <v>21</v>
      </c>
      <c r="M492" s="149" t="s">
        <v>934</v>
      </c>
    </row>
    <row r="493" customHeight="true" spans="1:13">
      <c r="A493" s="39">
        <v>487</v>
      </c>
      <c r="B493" s="162"/>
      <c r="C493" s="149" t="s">
        <v>935</v>
      </c>
      <c r="D493" s="57" t="s">
        <v>18</v>
      </c>
      <c r="E493" s="57"/>
      <c r="F493" s="161">
        <v>5</v>
      </c>
      <c r="G493" s="159">
        <v>0.16</v>
      </c>
      <c r="H493" s="153">
        <v>0.03</v>
      </c>
      <c r="I493" s="215"/>
      <c r="J493" s="57" t="s">
        <v>19</v>
      </c>
      <c r="K493" s="149" t="s">
        <v>936</v>
      </c>
      <c r="L493" s="57" t="s">
        <v>21</v>
      </c>
      <c r="M493" s="149" t="s">
        <v>937</v>
      </c>
    </row>
    <row r="494" ht="30" customHeight="true" spans="1:13">
      <c r="A494" s="39">
        <v>488</v>
      </c>
      <c r="B494" s="162"/>
      <c r="C494" s="149" t="s">
        <v>61</v>
      </c>
      <c r="D494" s="57" t="s">
        <v>18</v>
      </c>
      <c r="E494" s="57"/>
      <c r="F494" s="161">
        <v>4</v>
      </c>
      <c r="G494" s="159">
        <v>0.74</v>
      </c>
      <c r="H494" s="153">
        <v>0.19</v>
      </c>
      <c r="I494" s="215"/>
      <c r="J494" s="39" t="s">
        <v>19</v>
      </c>
      <c r="K494" s="149" t="s">
        <v>938</v>
      </c>
      <c r="L494" s="57" t="s">
        <v>21</v>
      </c>
      <c r="M494" s="169" t="s">
        <v>33</v>
      </c>
    </row>
    <row r="495" ht="30" customHeight="true" spans="1:13">
      <c r="A495" s="39">
        <v>489</v>
      </c>
      <c r="B495" s="162"/>
      <c r="C495" s="149" t="s">
        <v>149</v>
      </c>
      <c r="D495" s="57" t="s">
        <v>18</v>
      </c>
      <c r="E495" s="57"/>
      <c r="F495" s="156">
        <v>2</v>
      </c>
      <c r="G495" s="159">
        <v>0.04</v>
      </c>
      <c r="H495" s="153">
        <v>0.02</v>
      </c>
      <c r="I495" s="215"/>
      <c r="J495" s="39" t="s">
        <v>19</v>
      </c>
      <c r="K495" s="149" t="s">
        <v>938</v>
      </c>
      <c r="L495" s="57" t="s">
        <v>21</v>
      </c>
      <c r="M495" s="149" t="s">
        <v>33</v>
      </c>
    </row>
    <row r="496" customHeight="true" spans="1:13">
      <c r="A496" s="39">
        <v>490</v>
      </c>
      <c r="B496" s="162"/>
      <c r="C496" s="149" t="s">
        <v>939</v>
      </c>
      <c r="D496" s="57" t="s">
        <v>18</v>
      </c>
      <c r="E496" s="57"/>
      <c r="F496" s="156">
        <v>0.2</v>
      </c>
      <c r="G496" s="159">
        <v>0</v>
      </c>
      <c r="H496" s="153">
        <v>0</v>
      </c>
      <c r="I496" s="162"/>
      <c r="J496" s="39" t="s">
        <v>19</v>
      </c>
      <c r="K496" s="149" t="s">
        <v>940</v>
      </c>
      <c r="L496" s="57" t="s">
        <v>21</v>
      </c>
      <c r="M496" s="149" t="s">
        <v>33</v>
      </c>
    </row>
    <row r="497" customHeight="true" spans="1:13">
      <c r="A497" s="39">
        <v>491</v>
      </c>
      <c r="B497" s="162" t="s">
        <v>941</v>
      </c>
      <c r="C497" s="148" t="s">
        <v>293</v>
      </c>
      <c r="D497" s="57" t="s">
        <v>18</v>
      </c>
      <c r="E497" s="57"/>
      <c r="F497" s="124">
        <v>19.75</v>
      </c>
      <c r="G497" s="124">
        <v>11.88</v>
      </c>
      <c r="H497" s="153">
        <v>0.6015</v>
      </c>
      <c r="I497" s="148" t="s">
        <v>942</v>
      </c>
      <c r="J497" s="215" t="s">
        <v>24</v>
      </c>
      <c r="K497" s="39"/>
      <c r="L497" s="39" t="s">
        <v>21</v>
      </c>
      <c r="M497" s="149"/>
    </row>
    <row r="498" ht="31.5" customHeight="true" spans="1:13">
      <c r="A498" s="39">
        <v>492</v>
      </c>
      <c r="B498" s="162"/>
      <c r="C498" s="148" t="s">
        <v>296</v>
      </c>
      <c r="D498" s="57" t="s">
        <v>18</v>
      </c>
      <c r="E498" s="57"/>
      <c r="F498" s="124">
        <v>0.5</v>
      </c>
      <c r="G498" s="124">
        <v>0</v>
      </c>
      <c r="H498" s="153">
        <v>0</v>
      </c>
      <c r="I498" s="215"/>
      <c r="J498" s="215" t="s">
        <v>19</v>
      </c>
      <c r="K498" s="39" t="s">
        <v>943</v>
      </c>
      <c r="L498" s="39" t="s">
        <v>21</v>
      </c>
      <c r="M498" s="149"/>
    </row>
    <row r="499" customHeight="true" spans="1:13">
      <c r="A499" s="39">
        <v>493</v>
      </c>
      <c r="B499" s="162"/>
      <c r="C499" s="148" t="s">
        <v>811</v>
      </c>
      <c r="D499" s="57" t="s">
        <v>18</v>
      </c>
      <c r="E499" s="57"/>
      <c r="F499" s="124">
        <v>14</v>
      </c>
      <c r="G499" s="124">
        <v>8.9039</v>
      </c>
      <c r="H499" s="153">
        <v>0.636</v>
      </c>
      <c r="I499" s="215"/>
      <c r="J499" s="215" t="s">
        <v>24</v>
      </c>
      <c r="K499" s="39"/>
      <c r="L499" s="39" t="s">
        <v>21</v>
      </c>
      <c r="M499" s="149"/>
    </row>
    <row r="500" customHeight="true" spans="1:13">
      <c r="A500" s="39">
        <v>494</v>
      </c>
      <c r="B500" s="162"/>
      <c r="C500" s="148" t="s">
        <v>300</v>
      </c>
      <c r="D500" s="57" t="s">
        <v>18</v>
      </c>
      <c r="E500" s="57"/>
      <c r="F500" s="124">
        <v>2</v>
      </c>
      <c r="G500" s="124">
        <v>0.0922</v>
      </c>
      <c r="H500" s="153">
        <v>0.0461</v>
      </c>
      <c r="I500" s="215"/>
      <c r="J500" s="215" t="s">
        <v>24</v>
      </c>
      <c r="K500" s="39" t="s">
        <v>944</v>
      </c>
      <c r="L500" s="39" t="s">
        <v>21</v>
      </c>
      <c r="M500" s="149" t="s">
        <v>33</v>
      </c>
    </row>
    <row r="501" customHeight="true" spans="1:13">
      <c r="A501" s="39">
        <v>495</v>
      </c>
      <c r="B501" s="162"/>
      <c r="C501" s="148" t="s">
        <v>945</v>
      </c>
      <c r="D501" s="57" t="s">
        <v>18</v>
      </c>
      <c r="E501" s="57"/>
      <c r="F501" s="124">
        <v>5</v>
      </c>
      <c r="G501" s="124">
        <v>3.75</v>
      </c>
      <c r="H501" s="153">
        <v>0.75</v>
      </c>
      <c r="I501" s="215"/>
      <c r="J501" s="215" t="s">
        <v>24</v>
      </c>
      <c r="K501" s="39"/>
      <c r="L501" s="39" t="s">
        <v>21</v>
      </c>
      <c r="M501" s="149"/>
    </row>
    <row r="502" customHeight="true" spans="1:13">
      <c r="A502" s="39">
        <v>496</v>
      </c>
      <c r="B502" s="162"/>
      <c r="C502" s="148" t="s">
        <v>303</v>
      </c>
      <c r="D502" s="57" t="s">
        <v>18</v>
      </c>
      <c r="E502" s="57"/>
      <c r="F502" s="124">
        <v>7</v>
      </c>
      <c r="G502" s="124">
        <v>1.89</v>
      </c>
      <c r="H502" s="153">
        <v>0.27</v>
      </c>
      <c r="I502" s="215"/>
      <c r="J502" s="215" t="s">
        <v>24</v>
      </c>
      <c r="K502" s="39" t="s">
        <v>946</v>
      </c>
      <c r="L502" s="39" t="s">
        <v>21</v>
      </c>
      <c r="M502" s="149" t="s">
        <v>33</v>
      </c>
    </row>
    <row r="503" customHeight="true" spans="1:13">
      <c r="A503" s="39">
        <v>497</v>
      </c>
      <c r="B503" s="162"/>
      <c r="C503" s="148" t="s">
        <v>947</v>
      </c>
      <c r="D503" s="57" t="s">
        <v>18</v>
      </c>
      <c r="E503" s="57"/>
      <c r="F503" s="124">
        <v>2</v>
      </c>
      <c r="G503" s="124">
        <v>0</v>
      </c>
      <c r="H503" s="153">
        <v>0</v>
      </c>
      <c r="I503" s="215"/>
      <c r="J503" s="215" t="s">
        <v>24</v>
      </c>
      <c r="K503" s="39" t="s">
        <v>948</v>
      </c>
      <c r="L503" s="39" t="s">
        <v>21</v>
      </c>
      <c r="M503" s="149"/>
    </row>
    <row r="504" ht="31.5" customHeight="true" spans="1:13">
      <c r="A504" s="39">
        <v>498</v>
      </c>
      <c r="B504" s="162"/>
      <c r="C504" s="148" t="s">
        <v>307</v>
      </c>
      <c r="D504" s="57" t="s">
        <v>18</v>
      </c>
      <c r="E504" s="57"/>
      <c r="F504" s="124">
        <v>3</v>
      </c>
      <c r="G504" s="124">
        <v>0.89</v>
      </c>
      <c r="H504" s="153">
        <v>0.2967</v>
      </c>
      <c r="I504" s="215"/>
      <c r="J504" s="215" t="s">
        <v>24</v>
      </c>
      <c r="K504" s="39" t="s">
        <v>949</v>
      </c>
      <c r="L504" s="39" t="s">
        <v>21</v>
      </c>
      <c r="M504" s="149" t="s">
        <v>33</v>
      </c>
    </row>
    <row r="505" customHeight="true" spans="1:13">
      <c r="A505" s="39">
        <v>499</v>
      </c>
      <c r="B505" s="162"/>
      <c r="C505" s="148" t="s">
        <v>308</v>
      </c>
      <c r="D505" s="57" t="s">
        <v>18</v>
      </c>
      <c r="E505" s="57"/>
      <c r="F505" s="124">
        <v>0.8</v>
      </c>
      <c r="G505" s="124">
        <v>0</v>
      </c>
      <c r="H505" s="153">
        <v>0</v>
      </c>
      <c r="I505" s="215"/>
      <c r="J505" s="215" t="s">
        <v>24</v>
      </c>
      <c r="K505" s="39" t="s">
        <v>950</v>
      </c>
      <c r="L505" s="39" t="s">
        <v>21</v>
      </c>
      <c r="M505" s="149" t="s">
        <v>33</v>
      </c>
    </row>
    <row r="506" customHeight="true" spans="1:13">
      <c r="A506" s="39">
        <v>500</v>
      </c>
      <c r="B506" s="162"/>
      <c r="C506" s="148" t="s">
        <v>951</v>
      </c>
      <c r="D506" s="57" t="s">
        <v>18</v>
      </c>
      <c r="E506" s="57"/>
      <c r="F506" s="124">
        <v>4.2</v>
      </c>
      <c r="G506" s="124">
        <v>4.11</v>
      </c>
      <c r="H506" s="153">
        <v>0.9786</v>
      </c>
      <c r="I506" s="215"/>
      <c r="J506" s="215" t="s">
        <v>24</v>
      </c>
      <c r="K506" s="39"/>
      <c r="L506" s="39" t="s">
        <v>21</v>
      </c>
      <c r="M506" s="149"/>
    </row>
    <row r="507" ht="31.5" customHeight="true" spans="1:13">
      <c r="A507" s="39">
        <v>501</v>
      </c>
      <c r="B507" s="162"/>
      <c r="C507" s="148" t="s">
        <v>952</v>
      </c>
      <c r="D507" s="57" t="s">
        <v>18</v>
      </c>
      <c r="E507" s="57"/>
      <c r="F507" s="124">
        <v>1</v>
      </c>
      <c r="G507" s="124">
        <v>0</v>
      </c>
      <c r="H507" s="153">
        <v>0</v>
      </c>
      <c r="I507" s="215"/>
      <c r="J507" s="215" t="s">
        <v>19</v>
      </c>
      <c r="K507" s="39" t="s">
        <v>953</v>
      </c>
      <c r="L507" s="39" t="s">
        <v>21</v>
      </c>
      <c r="M507" s="149" t="s">
        <v>33</v>
      </c>
    </row>
    <row r="508" customHeight="true" spans="1:13">
      <c r="A508" s="39">
        <v>502</v>
      </c>
      <c r="B508" s="162"/>
      <c r="C508" s="148" t="s">
        <v>314</v>
      </c>
      <c r="D508" s="57" t="s">
        <v>18</v>
      </c>
      <c r="E508" s="57"/>
      <c r="F508" s="124">
        <v>3</v>
      </c>
      <c r="G508" s="124">
        <v>1.93</v>
      </c>
      <c r="H508" s="153">
        <v>0.6433</v>
      </c>
      <c r="I508" s="215"/>
      <c r="J508" s="215" t="s">
        <v>24</v>
      </c>
      <c r="K508" s="39"/>
      <c r="L508" s="39" t="s">
        <v>21</v>
      </c>
      <c r="M508" s="149"/>
    </row>
    <row r="509" ht="31.5" customHeight="true" spans="1:13">
      <c r="A509" s="39">
        <v>503</v>
      </c>
      <c r="B509" s="162"/>
      <c r="C509" s="148" t="s">
        <v>954</v>
      </c>
      <c r="D509" s="57" t="s">
        <v>18</v>
      </c>
      <c r="E509" s="57"/>
      <c r="F509" s="124">
        <v>52.5</v>
      </c>
      <c r="G509" s="124">
        <v>18.14</v>
      </c>
      <c r="H509" s="153">
        <v>0.3455</v>
      </c>
      <c r="I509" s="215"/>
      <c r="J509" s="215" t="s">
        <v>24</v>
      </c>
      <c r="K509" s="39" t="s">
        <v>955</v>
      </c>
      <c r="L509" s="39" t="s">
        <v>21</v>
      </c>
      <c r="M509" s="149" t="s">
        <v>33</v>
      </c>
    </row>
    <row r="510" ht="31.5" customHeight="true" spans="1:13">
      <c r="A510" s="39">
        <v>504</v>
      </c>
      <c r="B510" s="162"/>
      <c r="C510" s="148" t="s">
        <v>956</v>
      </c>
      <c r="D510" s="57" t="s">
        <v>18</v>
      </c>
      <c r="E510" s="57"/>
      <c r="F510" s="124">
        <v>22.41</v>
      </c>
      <c r="G510" s="124">
        <v>3.56</v>
      </c>
      <c r="H510" s="153">
        <v>0.1589</v>
      </c>
      <c r="I510" s="215"/>
      <c r="J510" s="215" t="s">
        <v>24</v>
      </c>
      <c r="K510" s="39" t="s">
        <v>957</v>
      </c>
      <c r="L510" s="39" t="s">
        <v>21</v>
      </c>
      <c r="M510" s="149"/>
    </row>
    <row r="511" ht="31.5" customHeight="true" spans="1:13">
      <c r="A511" s="39">
        <v>505</v>
      </c>
      <c r="B511" s="162"/>
      <c r="C511" s="148" t="s">
        <v>318</v>
      </c>
      <c r="D511" s="57" t="s">
        <v>18</v>
      </c>
      <c r="E511" s="57"/>
      <c r="F511" s="124">
        <v>3</v>
      </c>
      <c r="G511" s="124">
        <v>1.51</v>
      </c>
      <c r="H511" s="153">
        <v>0.5033</v>
      </c>
      <c r="I511" s="215"/>
      <c r="J511" s="215" t="s">
        <v>24</v>
      </c>
      <c r="K511" s="39" t="s">
        <v>958</v>
      </c>
      <c r="L511" s="39" t="s">
        <v>21</v>
      </c>
      <c r="M511" s="149"/>
    </row>
    <row r="512" ht="31.5" customHeight="true" spans="1:13">
      <c r="A512" s="39">
        <v>506</v>
      </c>
      <c r="B512" s="162"/>
      <c r="C512" s="148" t="s">
        <v>825</v>
      </c>
      <c r="D512" s="57" t="s">
        <v>18</v>
      </c>
      <c r="E512" s="57"/>
      <c r="F512" s="124">
        <v>8</v>
      </c>
      <c r="G512" s="124">
        <v>0.91</v>
      </c>
      <c r="H512" s="153">
        <v>0.1138</v>
      </c>
      <c r="I512" s="215"/>
      <c r="J512" s="215" t="s">
        <v>24</v>
      </c>
      <c r="K512" s="39" t="s">
        <v>959</v>
      </c>
      <c r="L512" s="39" t="s">
        <v>21</v>
      </c>
      <c r="M512" s="149" t="s">
        <v>960</v>
      </c>
    </row>
    <row r="513" ht="31.5" customHeight="true" spans="1:13">
      <c r="A513" s="39">
        <v>507</v>
      </c>
      <c r="B513" s="162"/>
      <c r="C513" s="148" t="s">
        <v>961</v>
      </c>
      <c r="D513" s="57" t="s">
        <v>18</v>
      </c>
      <c r="E513" s="57"/>
      <c r="F513" s="124">
        <v>101.7</v>
      </c>
      <c r="G513" s="124">
        <v>43.89</v>
      </c>
      <c r="H513" s="153">
        <v>0.4316</v>
      </c>
      <c r="I513" s="215"/>
      <c r="J513" s="215" t="s">
        <v>24</v>
      </c>
      <c r="K513" s="39" t="s">
        <v>962</v>
      </c>
      <c r="L513" s="39" t="s">
        <v>21</v>
      </c>
      <c r="M513" s="149" t="s">
        <v>33</v>
      </c>
    </row>
    <row r="514" customHeight="true" spans="1:13">
      <c r="A514" s="39">
        <v>508</v>
      </c>
      <c r="B514" s="162"/>
      <c r="C514" s="148" t="s">
        <v>963</v>
      </c>
      <c r="D514" s="57" t="s">
        <v>18</v>
      </c>
      <c r="E514" s="57"/>
      <c r="F514" s="124">
        <v>20</v>
      </c>
      <c r="G514" s="124">
        <v>12.2</v>
      </c>
      <c r="H514" s="153">
        <v>0.61</v>
      </c>
      <c r="I514" s="215"/>
      <c r="J514" s="215" t="s">
        <v>24</v>
      </c>
      <c r="K514" s="39"/>
      <c r="L514" s="39" t="s">
        <v>21</v>
      </c>
      <c r="M514" s="149"/>
    </row>
    <row r="515" ht="47.25" customHeight="true" spans="1:13">
      <c r="A515" s="39">
        <v>509</v>
      </c>
      <c r="B515" s="162"/>
      <c r="C515" s="148" t="s">
        <v>964</v>
      </c>
      <c r="D515" s="57" t="s">
        <v>18</v>
      </c>
      <c r="E515" s="57"/>
      <c r="F515" s="124">
        <v>25</v>
      </c>
      <c r="G515" s="124">
        <v>12.59</v>
      </c>
      <c r="H515" s="153">
        <v>0.5036</v>
      </c>
      <c r="I515" s="215"/>
      <c r="J515" s="215" t="s">
        <v>24</v>
      </c>
      <c r="K515" s="39" t="s">
        <v>965</v>
      </c>
      <c r="L515" s="39" t="s">
        <v>21</v>
      </c>
      <c r="M515" s="149"/>
    </row>
    <row r="516" ht="31.5" customHeight="true" spans="1:13">
      <c r="A516" s="39">
        <v>510</v>
      </c>
      <c r="B516" s="162"/>
      <c r="C516" s="148" t="s">
        <v>966</v>
      </c>
      <c r="D516" s="57" t="s">
        <v>18</v>
      </c>
      <c r="E516" s="57"/>
      <c r="F516" s="124">
        <v>7.5</v>
      </c>
      <c r="G516" s="124">
        <v>1.68</v>
      </c>
      <c r="H516" s="153">
        <v>0.224</v>
      </c>
      <c r="I516" s="215"/>
      <c r="J516" s="215" t="s">
        <v>24</v>
      </c>
      <c r="K516" s="39" t="s">
        <v>967</v>
      </c>
      <c r="L516" s="39" t="s">
        <v>21</v>
      </c>
      <c r="M516" s="149" t="s">
        <v>33</v>
      </c>
    </row>
    <row r="517" customHeight="true" spans="1:13">
      <c r="A517" s="39">
        <v>511</v>
      </c>
      <c r="B517" s="162"/>
      <c r="C517" s="148" t="s">
        <v>968</v>
      </c>
      <c r="D517" s="57" t="s">
        <v>18</v>
      </c>
      <c r="E517" s="57"/>
      <c r="F517" s="124">
        <v>2.7</v>
      </c>
      <c r="G517" s="124">
        <v>1.75</v>
      </c>
      <c r="H517" s="153">
        <v>0.6481</v>
      </c>
      <c r="I517" s="215"/>
      <c r="J517" s="215" t="s">
        <v>24</v>
      </c>
      <c r="K517" s="39"/>
      <c r="L517" s="39" t="s">
        <v>21</v>
      </c>
      <c r="M517" s="149"/>
    </row>
    <row r="518" ht="47.25" customHeight="true" spans="1:13">
      <c r="A518" s="39">
        <v>512</v>
      </c>
      <c r="B518" s="162"/>
      <c r="C518" s="148" t="s">
        <v>326</v>
      </c>
      <c r="D518" s="57" t="s">
        <v>18</v>
      </c>
      <c r="E518" s="57"/>
      <c r="F518" s="124">
        <v>0.3</v>
      </c>
      <c r="G518" s="124">
        <v>0</v>
      </c>
      <c r="H518" s="153">
        <v>0</v>
      </c>
      <c r="I518" s="215"/>
      <c r="J518" s="215" t="s">
        <v>19</v>
      </c>
      <c r="K518" s="39" t="s">
        <v>969</v>
      </c>
      <c r="L518" s="39" t="s">
        <v>21</v>
      </c>
      <c r="M518" s="169" t="s">
        <v>970</v>
      </c>
    </row>
    <row r="519" ht="31.5" customHeight="true" spans="1:13">
      <c r="A519" s="39">
        <v>513</v>
      </c>
      <c r="B519" s="162"/>
      <c r="C519" s="148" t="s">
        <v>830</v>
      </c>
      <c r="D519" s="57" t="s">
        <v>18</v>
      </c>
      <c r="E519" s="57"/>
      <c r="F519" s="124">
        <v>2</v>
      </c>
      <c r="G519" s="124">
        <v>0.12</v>
      </c>
      <c r="H519" s="153">
        <v>0.06</v>
      </c>
      <c r="I519" s="215"/>
      <c r="J519" s="215" t="s">
        <v>24</v>
      </c>
      <c r="K519" s="39" t="s">
        <v>971</v>
      </c>
      <c r="L519" s="39" t="s">
        <v>21</v>
      </c>
      <c r="M519" s="149" t="s">
        <v>33</v>
      </c>
    </row>
    <row r="520" customHeight="true" spans="1:13">
      <c r="A520" s="39">
        <v>514</v>
      </c>
      <c r="B520" s="162"/>
      <c r="C520" s="148" t="s">
        <v>972</v>
      </c>
      <c r="D520" s="57" t="s">
        <v>18</v>
      </c>
      <c r="E520" s="57"/>
      <c r="F520" s="124">
        <v>5</v>
      </c>
      <c r="G520" s="124">
        <v>3.6</v>
      </c>
      <c r="H520" s="153">
        <v>0.72</v>
      </c>
      <c r="I520" s="215"/>
      <c r="J520" s="215" t="s">
        <v>24</v>
      </c>
      <c r="K520" s="39"/>
      <c r="L520" s="39" t="s">
        <v>21</v>
      </c>
      <c r="M520" s="149"/>
    </row>
    <row r="521" customHeight="true" spans="1:13">
      <c r="A521" s="39">
        <v>515</v>
      </c>
      <c r="B521" s="162"/>
      <c r="C521" s="148" t="s">
        <v>973</v>
      </c>
      <c r="D521" s="57" t="s">
        <v>18</v>
      </c>
      <c r="E521" s="57"/>
      <c r="F521" s="124">
        <v>16.4</v>
      </c>
      <c r="G521" s="124">
        <v>7.72</v>
      </c>
      <c r="H521" s="153">
        <v>0.4707</v>
      </c>
      <c r="I521" s="215"/>
      <c r="J521" s="215" t="s">
        <v>24</v>
      </c>
      <c r="K521" s="39" t="s">
        <v>974</v>
      </c>
      <c r="L521" s="39" t="s">
        <v>21</v>
      </c>
      <c r="M521" s="149" t="s">
        <v>33</v>
      </c>
    </row>
    <row r="522" ht="47.25" customHeight="true" spans="1:13">
      <c r="A522" s="39">
        <v>516</v>
      </c>
      <c r="B522" s="162"/>
      <c r="C522" s="148" t="s">
        <v>975</v>
      </c>
      <c r="D522" s="57" t="s">
        <v>18</v>
      </c>
      <c r="E522" s="57"/>
      <c r="F522" s="124">
        <v>1.8</v>
      </c>
      <c r="G522" s="124">
        <v>0.7</v>
      </c>
      <c r="H522" s="153">
        <v>0.3889</v>
      </c>
      <c r="I522" s="215"/>
      <c r="J522" s="215" t="s">
        <v>19</v>
      </c>
      <c r="K522" s="39" t="s">
        <v>976</v>
      </c>
      <c r="L522" s="39" t="s">
        <v>21</v>
      </c>
      <c r="M522" s="169" t="s">
        <v>977</v>
      </c>
    </row>
    <row r="523" ht="47.25" customHeight="true" spans="1:13">
      <c r="A523" s="39">
        <v>517</v>
      </c>
      <c r="B523" s="162"/>
      <c r="C523" s="148" t="s">
        <v>978</v>
      </c>
      <c r="D523" s="57" t="s">
        <v>18</v>
      </c>
      <c r="E523" s="57"/>
      <c r="F523" s="124">
        <v>3</v>
      </c>
      <c r="G523" s="124">
        <v>0.6</v>
      </c>
      <c r="H523" s="153">
        <v>0.2</v>
      </c>
      <c r="I523" s="215"/>
      <c r="J523" s="215" t="s">
        <v>19</v>
      </c>
      <c r="K523" s="39" t="s">
        <v>979</v>
      </c>
      <c r="L523" s="39" t="s">
        <v>21</v>
      </c>
      <c r="M523" s="169" t="s">
        <v>980</v>
      </c>
    </row>
    <row r="524" ht="47.25" customHeight="true" spans="1:13">
      <c r="A524" s="39">
        <v>518</v>
      </c>
      <c r="B524" s="162"/>
      <c r="C524" s="148" t="s">
        <v>981</v>
      </c>
      <c r="D524" s="57" t="s">
        <v>18</v>
      </c>
      <c r="E524" s="57"/>
      <c r="F524" s="124">
        <v>261.92</v>
      </c>
      <c r="G524" s="124">
        <v>140.88</v>
      </c>
      <c r="H524" s="153">
        <v>0.5379</v>
      </c>
      <c r="I524" s="215"/>
      <c r="J524" s="215" t="s">
        <v>24</v>
      </c>
      <c r="K524" s="39" t="s">
        <v>982</v>
      </c>
      <c r="L524" s="39" t="s">
        <v>21</v>
      </c>
      <c r="M524" s="149"/>
    </row>
    <row r="525" ht="75" customHeight="true" spans="1:13">
      <c r="A525" s="39">
        <v>519</v>
      </c>
      <c r="B525" s="162"/>
      <c r="C525" s="148" t="s">
        <v>343</v>
      </c>
      <c r="D525" s="57" t="s">
        <v>18</v>
      </c>
      <c r="E525" s="57"/>
      <c r="F525" s="124">
        <v>20.9</v>
      </c>
      <c r="G525" s="124">
        <v>6.2</v>
      </c>
      <c r="H525" s="153">
        <v>0.2967</v>
      </c>
      <c r="I525" s="215"/>
      <c r="J525" s="215" t="s">
        <v>19</v>
      </c>
      <c r="K525" s="39" t="s">
        <v>983</v>
      </c>
      <c r="L525" s="39" t="s">
        <v>21</v>
      </c>
      <c r="M525" s="169" t="s">
        <v>984</v>
      </c>
    </row>
    <row r="526" customHeight="true" spans="1:13">
      <c r="A526" s="39">
        <v>520</v>
      </c>
      <c r="B526" s="162"/>
      <c r="C526" s="148" t="s">
        <v>345</v>
      </c>
      <c r="D526" s="57" t="s">
        <v>18</v>
      </c>
      <c r="E526" s="57"/>
      <c r="F526" s="124">
        <v>19.8</v>
      </c>
      <c r="G526" s="124">
        <v>7.45</v>
      </c>
      <c r="H526" s="153">
        <v>0.3763</v>
      </c>
      <c r="I526" s="215"/>
      <c r="J526" s="215" t="s">
        <v>24</v>
      </c>
      <c r="K526" s="39" t="s">
        <v>985</v>
      </c>
      <c r="L526" s="39" t="s">
        <v>21</v>
      </c>
      <c r="M526" s="149" t="s">
        <v>33</v>
      </c>
    </row>
    <row r="527" ht="31.5" customHeight="true" spans="1:13">
      <c r="A527" s="39">
        <v>521</v>
      </c>
      <c r="B527" s="162"/>
      <c r="C527" s="148" t="s">
        <v>347</v>
      </c>
      <c r="D527" s="57" t="s">
        <v>18</v>
      </c>
      <c r="E527" s="57"/>
      <c r="F527" s="124">
        <v>11.5</v>
      </c>
      <c r="G527" s="124">
        <v>3.68</v>
      </c>
      <c r="H527" s="153">
        <v>0.32</v>
      </c>
      <c r="I527" s="215"/>
      <c r="J527" s="215" t="s">
        <v>24</v>
      </c>
      <c r="K527" s="39" t="s">
        <v>986</v>
      </c>
      <c r="L527" s="39" t="s">
        <v>21</v>
      </c>
      <c r="M527" s="149" t="s">
        <v>33</v>
      </c>
    </row>
    <row r="528" ht="47.25" customHeight="true" spans="1:13">
      <c r="A528" s="39">
        <v>522</v>
      </c>
      <c r="B528" s="162"/>
      <c r="C528" s="148" t="s">
        <v>987</v>
      </c>
      <c r="D528" s="57" t="s">
        <v>18</v>
      </c>
      <c r="E528" s="57"/>
      <c r="F528" s="124">
        <v>25.39</v>
      </c>
      <c r="G528" s="124">
        <v>10.77</v>
      </c>
      <c r="H528" s="153">
        <v>0.4242</v>
      </c>
      <c r="I528" s="215"/>
      <c r="J528" s="215" t="s">
        <v>24</v>
      </c>
      <c r="K528" s="39" t="s">
        <v>988</v>
      </c>
      <c r="L528" s="39" t="s">
        <v>21</v>
      </c>
      <c r="M528" s="149"/>
    </row>
    <row r="529" ht="47.25" customHeight="true" spans="1:13">
      <c r="A529" s="39">
        <v>523</v>
      </c>
      <c r="B529" s="162"/>
      <c r="C529" s="148" t="s">
        <v>989</v>
      </c>
      <c r="D529" s="57" t="s">
        <v>18</v>
      </c>
      <c r="E529" s="57"/>
      <c r="F529" s="124">
        <v>5.2</v>
      </c>
      <c r="G529" s="124">
        <v>1.99</v>
      </c>
      <c r="H529" s="153">
        <v>0.3827</v>
      </c>
      <c r="I529" s="215"/>
      <c r="J529" s="215" t="s">
        <v>24</v>
      </c>
      <c r="K529" s="39" t="s">
        <v>990</v>
      </c>
      <c r="L529" s="39" t="s">
        <v>21</v>
      </c>
      <c r="M529" s="149" t="s">
        <v>991</v>
      </c>
    </row>
    <row r="530" customHeight="true" spans="1:13">
      <c r="A530" s="39">
        <v>524</v>
      </c>
      <c r="B530" s="162"/>
      <c r="C530" s="148" t="s">
        <v>366</v>
      </c>
      <c r="D530" s="57" t="s">
        <v>18</v>
      </c>
      <c r="E530" s="57"/>
      <c r="F530" s="124">
        <v>6.3</v>
      </c>
      <c r="G530" s="124">
        <v>1.04</v>
      </c>
      <c r="H530" s="153">
        <v>0.1651</v>
      </c>
      <c r="I530" s="215"/>
      <c r="J530" s="215" t="s">
        <v>24</v>
      </c>
      <c r="K530" s="39" t="s">
        <v>992</v>
      </c>
      <c r="L530" s="39" t="s">
        <v>21</v>
      </c>
      <c r="M530" s="149" t="s">
        <v>33</v>
      </c>
    </row>
    <row r="531" ht="31.5" customHeight="true" spans="1:13">
      <c r="A531" s="39">
        <v>525</v>
      </c>
      <c r="B531" s="162"/>
      <c r="C531" s="148" t="s">
        <v>993</v>
      </c>
      <c r="D531" s="57" t="s">
        <v>18</v>
      </c>
      <c r="E531" s="57"/>
      <c r="F531" s="124">
        <v>10</v>
      </c>
      <c r="G531" s="124">
        <v>0</v>
      </c>
      <c r="H531" s="153">
        <v>0</v>
      </c>
      <c r="I531" s="215"/>
      <c r="J531" s="215" t="s">
        <v>24</v>
      </c>
      <c r="K531" s="39" t="s">
        <v>994</v>
      </c>
      <c r="L531" s="39" t="s">
        <v>21</v>
      </c>
      <c r="M531" s="169" t="s">
        <v>995</v>
      </c>
    </row>
    <row r="532" customHeight="true" spans="1:13">
      <c r="A532" s="39">
        <v>526</v>
      </c>
      <c r="B532" s="162"/>
      <c r="C532" s="148" t="s">
        <v>996</v>
      </c>
      <c r="D532" s="57" t="s">
        <v>18</v>
      </c>
      <c r="E532" s="57"/>
      <c r="F532" s="124">
        <v>10.23</v>
      </c>
      <c r="G532" s="124">
        <v>0</v>
      </c>
      <c r="H532" s="153">
        <v>0</v>
      </c>
      <c r="I532" s="215"/>
      <c r="J532" s="215" t="s">
        <v>19</v>
      </c>
      <c r="K532" s="39" t="s">
        <v>997</v>
      </c>
      <c r="L532" s="39" t="s">
        <v>21</v>
      </c>
      <c r="M532" s="149"/>
    </row>
    <row r="533" ht="31.5" customHeight="true" spans="1:13">
      <c r="A533" s="39">
        <v>527</v>
      </c>
      <c r="B533" s="162"/>
      <c r="C533" s="148" t="s">
        <v>390</v>
      </c>
      <c r="D533" s="57" t="s">
        <v>18</v>
      </c>
      <c r="E533" s="57"/>
      <c r="F533" s="124">
        <v>65</v>
      </c>
      <c r="G533" s="124">
        <v>13.39</v>
      </c>
      <c r="H533" s="153">
        <v>0.206</v>
      </c>
      <c r="I533" s="215"/>
      <c r="J533" s="215" t="s">
        <v>19</v>
      </c>
      <c r="K533" s="39" t="s">
        <v>998</v>
      </c>
      <c r="L533" s="39" t="s">
        <v>21</v>
      </c>
      <c r="M533" s="169" t="s">
        <v>999</v>
      </c>
    </row>
    <row r="534" ht="31.5" customHeight="true" spans="1:13">
      <c r="A534" s="39">
        <v>528</v>
      </c>
      <c r="B534" s="162"/>
      <c r="C534" s="148" t="s">
        <v>61</v>
      </c>
      <c r="D534" s="57" t="s">
        <v>18</v>
      </c>
      <c r="E534" s="57"/>
      <c r="F534" s="124">
        <v>4</v>
      </c>
      <c r="G534" s="124">
        <v>0</v>
      </c>
      <c r="H534" s="153">
        <v>0</v>
      </c>
      <c r="I534" s="215"/>
      <c r="J534" s="215" t="s">
        <v>19</v>
      </c>
      <c r="K534" s="39" t="s">
        <v>1000</v>
      </c>
      <c r="L534" s="39" t="s">
        <v>21</v>
      </c>
      <c r="M534" s="149" t="s">
        <v>1001</v>
      </c>
    </row>
    <row r="535" ht="31.5" customHeight="true" spans="1:13">
      <c r="A535" s="39">
        <v>529</v>
      </c>
      <c r="B535" s="162"/>
      <c r="C535" s="148" t="s">
        <v>359</v>
      </c>
      <c r="D535" s="57" t="s">
        <v>18</v>
      </c>
      <c r="E535" s="57"/>
      <c r="F535" s="124">
        <v>2.8</v>
      </c>
      <c r="G535" s="124">
        <v>0.42</v>
      </c>
      <c r="H535" s="153">
        <v>0.15</v>
      </c>
      <c r="I535" s="215"/>
      <c r="J535" s="215" t="s">
        <v>24</v>
      </c>
      <c r="K535" s="39" t="s">
        <v>1002</v>
      </c>
      <c r="L535" s="39" t="s">
        <v>21</v>
      </c>
      <c r="M535" s="149"/>
    </row>
    <row r="536" customHeight="true" spans="1:13">
      <c r="A536" s="39">
        <v>530</v>
      </c>
      <c r="B536" s="162"/>
      <c r="C536" s="148" t="s">
        <v>361</v>
      </c>
      <c r="D536" s="57" t="s">
        <v>18</v>
      </c>
      <c r="E536" s="57"/>
      <c r="F536" s="124">
        <v>2.25</v>
      </c>
      <c r="G536" s="124">
        <v>1.5</v>
      </c>
      <c r="H536" s="153">
        <v>0.6667</v>
      </c>
      <c r="I536" s="215"/>
      <c r="J536" s="215" t="s">
        <v>24</v>
      </c>
      <c r="K536" s="39"/>
      <c r="L536" s="39" t="s">
        <v>21</v>
      </c>
      <c r="M536" s="149"/>
    </row>
    <row r="537" ht="31.5" customHeight="true" spans="1:13">
      <c r="A537" s="39">
        <v>531</v>
      </c>
      <c r="B537" s="162"/>
      <c r="C537" s="148" t="s">
        <v>1003</v>
      </c>
      <c r="D537" s="57" t="s">
        <v>18</v>
      </c>
      <c r="E537" s="57"/>
      <c r="F537" s="124">
        <v>16</v>
      </c>
      <c r="G537" s="124">
        <v>0</v>
      </c>
      <c r="H537" s="153">
        <v>0</v>
      </c>
      <c r="I537" s="215"/>
      <c r="J537" s="57" t="s">
        <v>19</v>
      </c>
      <c r="K537" s="39" t="s">
        <v>363</v>
      </c>
      <c r="L537" s="39" t="s">
        <v>51</v>
      </c>
      <c r="M537" s="149"/>
    </row>
    <row r="538" ht="31.5" customHeight="true" spans="1:13">
      <c r="A538" s="39">
        <v>532</v>
      </c>
      <c r="B538" s="162"/>
      <c r="C538" s="148" t="s">
        <v>1004</v>
      </c>
      <c r="D538" s="57" t="s">
        <v>18</v>
      </c>
      <c r="E538" s="57"/>
      <c r="F538" s="124">
        <v>0.13</v>
      </c>
      <c r="G538" s="124">
        <v>0</v>
      </c>
      <c r="H538" s="153">
        <v>0</v>
      </c>
      <c r="I538" s="215"/>
      <c r="J538" s="215" t="s">
        <v>24</v>
      </c>
      <c r="K538" s="39" t="s">
        <v>1005</v>
      </c>
      <c r="L538" s="39" t="s">
        <v>21</v>
      </c>
      <c r="M538" s="149"/>
    </row>
    <row r="539" customHeight="true" spans="1:13">
      <c r="A539" s="39">
        <v>533</v>
      </c>
      <c r="B539" s="162"/>
      <c r="C539" s="148" t="s">
        <v>1006</v>
      </c>
      <c r="D539" s="57" t="s">
        <v>18</v>
      </c>
      <c r="E539" s="57"/>
      <c r="F539" s="124">
        <v>0.9</v>
      </c>
      <c r="G539" s="124">
        <v>0</v>
      </c>
      <c r="H539" s="153">
        <v>0</v>
      </c>
      <c r="I539" s="215"/>
      <c r="J539" s="215" t="s">
        <v>19</v>
      </c>
      <c r="K539" s="39" t="s">
        <v>1007</v>
      </c>
      <c r="L539" s="39" t="s">
        <v>21</v>
      </c>
      <c r="M539" s="149" t="s">
        <v>33</v>
      </c>
    </row>
    <row r="540" customHeight="true" spans="1:13">
      <c r="A540" s="39">
        <v>534</v>
      </c>
      <c r="B540" s="162"/>
      <c r="C540" s="148" t="s">
        <v>1008</v>
      </c>
      <c r="D540" s="57" t="s">
        <v>18</v>
      </c>
      <c r="E540" s="57"/>
      <c r="F540" s="124">
        <v>1.5</v>
      </c>
      <c r="G540" s="124">
        <v>0</v>
      </c>
      <c r="H540" s="153">
        <v>0</v>
      </c>
      <c r="I540" s="215"/>
      <c r="J540" s="215" t="s">
        <v>19</v>
      </c>
      <c r="K540" s="39" t="s">
        <v>1009</v>
      </c>
      <c r="L540" s="39" t="s">
        <v>21</v>
      </c>
      <c r="M540" s="149" t="s">
        <v>33</v>
      </c>
    </row>
    <row r="541" customHeight="true" spans="1:13">
      <c r="A541" s="39">
        <v>535</v>
      </c>
      <c r="B541" s="162"/>
      <c r="C541" s="148" t="s">
        <v>1010</v>
      </c>
      <c r="D541" s="57" t="s">
        <v>18</v>
      </c>
      <c r="E541" s="57"/>
      <c r="F541" s="124">
        <v>14.88</v>
      </c>
      <c r="G541" s="124">
        <v>9.92</v>
      </c>
      <c r="H541" s="153">
        <v>0.6667</v>
      </c>
      <c r="I541" s="215"/>
      <c r="J541" s="215" t="s">
        <v>24</v>
      </c>
      <c r="K541" s="39"/>
      <c r="L541" s="39" t="s">
        <v>21</v>
      </c>
      <c r="M541" s="149"/>
    </row>
    <row r="542" ht="75.75" customHeight="true" spans="1:13">
      <c r="A542" s="39">
        <v>536</v>
      </c>
      <c r="B542" s="162" t="s">
        <v>1011</v>
      </c>
      <c r="C542" s="149" t="s">
        <v>1012</v>
      </c>
      <c r="D542" s="57" t="s">
        <v>24</v>
      </c>
      <c r="E542" s="57"/>
      <c r="F542" s="152">
        <v>23</v>
      </c>
      <c r="G542" s="152">
        <v>9.2843</v>
      </c>
      <c r="H542" s="153">
        <f t="shared" ref="H542:H558" si="4">G542/F542</f>
        <v>0.403665217391304</v>
      </c>
      <c r="I542" s="219">
        <v>0.3965</v>
      </c>
      <c r="J542" s="39" t="s">
        <v>24</v>
      </c>
      <c r="K542" s="149" t="s">
        <v>1013</v>
      </c>
      <c r="L542" s="57" t="s">
        <v>21</v>
      </c>
      <c r="M542" s="169" t="s">
        <v>1014</v>
      </c>
    </row>
    <row r="543" ht="61.5" customHeight="true" spans="1:13">
      <c r="A543" s="39">
        <v>537</v>
      </c>
      <c r="B543" s="162"/>
      <c r="C543" s="149" t="s">
        <v>1015</v>
      </c>
      <c r="D543" s="57" t="s">
        <v>24</v>
      </c>
      <c r="E543" s="57"/>
      <c r="F543" s="152">
        <v>71.23</v>
      </c>
      <c r="G543" s="152">
        <v>40.5723</v>
      </c>
      <c r="H543" s="153">
        <f t="shared" si="4"/>
        <v>0.569595675979222</v>
      </c>
      <c r="I543" s="162"/>
      <c r="J543" s="39" t="s">
        <v>19</v>
      </c>
      <c r="K543" s="149" t="s">
        <v>1016</v>
      </c>
      <c r="L543" s="57" t="s">
        <v>21</v>
      </c>
      <c r="M543" s="149" t="s">
        <v>1017</v>
      </c>
    </row>
    <row r="544" ht="62.25" customHeight="true" spans="1:13">
      <c r="A544" s="39">
        <v>538</v>
      </c>
      <c r="B544" s="162"/>
      <c r="C544" s="149" t="s">
        <v>1018</v>
      </c>
      <c r="D544" s="57" t="s">
        <v>24</v>
      </c>
      <c r="E544" s="57"/>
      <c r="F544" s="152">
        <v>47.08</v>
      </c>
      <c r="G544" s="152">
        <v>23.24</v>
      </c>
      <c r="H544" s="153">
        <f t="shared" si="4"/>
        <v>0.493627867459643</v>
      </c>
      <c r="I544" s="162"/>
      <c r="J544" s="39" t="s">
        <v>19</v>
      </c>
      <c r="K544" s="149" t="s">
        <v>1019</v>
      </c>
      <c r="L544" s="57" t="s">
        <v>21</v>
      </c>
      <c r="M544" s="149" t="s">
        <v>1020</v>
      </c>
    </row>
    <row r="545" ht="42.75" spans="1:13">
      <c r="A545" s="39">
        <v>539</v>
      </c>
      <c r="B545" s="162"/>
      <c r="C545" s="149" t="s">
        <v>1021</v>
      </c>
      <c r="D545" s="57" t="s">
        <v>24</v>
      </c>
      <c r="E545" s="57"/>
      <c r="F545" s="152">
        <v>86.51</v>
      </c>
      <c r="G545" s="152">
        <v>15.550257</v>
      </c>
      <c r="H545" s="153">
        <f t="shared" si="4"/>
        <v>0.179750976765692</v>
      </c>
      <c r="I545" s="162"/>
      <c r="J545" s="39" t="s">
        <v>24</v>
      </c>
      <c r="K545" s="149" t="s">
        <v>1022</v>
      </c>
      <c r="L545" s="57" t="s">
        <v>21</v>
      </c>
      <c r="M545" s="149"/>
    </row>
    <row r="546" ht="42.75" spans="1:13">
      <c r="A546" s="39">
        <v>540</v>
      </c>
      <c r="B546" s="162"/>
      <c r="C546" s="149" t="s">
        <v>1023</v>
      </c>
      <c r="D546" s="57" t="s">
        <v>24</v>
      </c>
      <c r="E546" s="57"/>
      <c r="F546" s="152">
        <v>51.88</v>
      </c>
      <c r="G546" s="152">
        <v>18.413821</v>
      </c>
      <c r="H546" s="153">
        <f t="shared" si="4"/>
        <v>0.35493101387818</v>
      </c>
      <c r="I546" s="162"/>
      <c r="J546" s="39" t="s">
        <v>24</v>
      </c>
      <c r="K546" s="149" t="s">
        <v>1024</v>
      </c>
      <c r="L546" s="57" t="s">
        <v>21</v>
      </c>
      <c r="M546" s="149"/>
    </row>
    <row r="547" customHeight="true" spans="1:13">
      <c r="A547" s="39">
        <v>541</v>
      </c>
      <c r="B547" s="162"/>
      <c r="C547" s="149" t="s">
        <v>1025</v>
      </c>
      <c r="D547" s="57" t="s">
        <v>24</v>
      </c>
      <c r="E547" s="57"/>
      <c r="F547" s="152">
        <v>120</v>
      </c>
      <c r="G547" s="152">
        <v>60</v>
      </c>
      <c r="H547" s="153">
        <f t="shared" si="4"/>
        <v>0.5</v>
      </c>
      <c r="I547" s="162"/>
      <c r="J547" s="39" t="s">
        <v>24</v>
      </c>
      <c r="K547" s="149" t="s">
        <v>1026</v>
      </c>
      <c r="L547" s="57" t="s">
        <v>21</v>
      </c>
      <c r="M547" s="149"/>
    </row>
    <row r="548" ht="33.75" customHeight="true" spans="1:13">
      <c r="A548" s="39">
        <v>542</v>
      </c>
      <c r="B548" s="162"/>
      <c r="C548" s="149" t="s">
        <v>1027</v>
      </c>
      <c r="D548" s="57" t="s">
        <v>24</v>
      </c>
      <c r="E548" s="57"/>
      <c r="F548" s="152">
        <v>15</v>
      </c>
      <c r="G548" s="152">
        <v>7.5</v>
      </c>
      <c r="H548" s="153">
        <f t="shared" si="4"/>
        <v>0.5</v>
      </c>
      <c r="I548" s="162"/>
      <c r="J548" s="39" t="s">
        <v>24</v>
      </c>
      <c r="K548" s="149" t="s">
        <v>1028</v>
      </c>
      <c r="L548" s="57" t="s">
        <v>21</v>
      </c>
      <c r="M548" s="149"/>
    </row>
    <row r="549" customHeight="true" spans="1:13">
      <c r="A549" s="39">
        <v>543</v>
      </c>
      <c r="B549" s="162"/>
      <c r="C549" s="149" t="s">
        <v>116</v>
      </c>
      <c r="D549" s="57" t="s">
        <v>24</v>
      </c>
      <c r="E549" s="57"/>
      <c r="F549" s="152">
        <v>6</v>
      </c>
      <c r="G549" s="152">
        <v>4.6218</v>
      </c>
      <c r="H549" s="153">
        <f t="shared" si="4"/>
        <v>0.7703</v>
      </c>
      <c r="I549" s="162"/>
      <c r="J549" s="39" t="s">
        <v>24</v>
      </c>
      <c r="K549" s="149"/>
      <c r="L549" s="57" t="s">
        <v>21</v>
      </c>
      <c r="M549" s="149"/>
    </row>
    <row r="550" ht="52.5" customHeight="true" spans="1:13">
      <c r="A550" s="39">
        <v>544</v>
      </c>
      <c r="B550" s="162"/>
      <c r="C550" s="149" t="s">
        <v>1029</v>
      </c>
      <c r="D550" s="57" t="s">
        <v>24</v>
      </c>
      <c r="E550" s="57"/>
      <c r="F550" s="152">
        <v>100</v>
      </c>
      <c r="G550" s="57"/>
      <c r="H550" s="153">
        <f t="shared" si="4"/>
        <v>0</v>
      </c>
      <c r="I550" s="162"/>
      <c r="J550" s="39" t="s">
        <v>24</v>
      </c>
      <c r="K550" s="149" t="s">
        <v>1030</v>
      </c>
      <c r="L550" s="57" t="s">
        <v>21</v>
      </c>
      <c r="M550" s="149" t="s">
        <v>1031</v>
      </c>
    </row>
    <row r="551" ht="28.5" spans="1:13">
      <c r="A551" s="39">
        <v>545</v>
      </c>
      <c r="B551" s="162"/>
      <c r="C551" s="149" t="s">
        <v>1032</v>
      </c>
      <c r="D551" s="57" t="s">
        <v>24</v>
      </c>
      <c r="E551" s="57"/>
      <c r="F551" s="152">
        <v>50</v>
      </c>
      <c r="G551" s="152">
        <v>50</v>
      </c>
      <c r="H551" s="153">
        <f t="shared" si="4"/>
        <v>1</v>
      </c>
      <c r="I551" s="162"/>
      <c r="J551" s="39" t="s">
        <v>24</v>
      </c>
      <c r="K551" s="149"/>
      <c r="L551" s="57" t="s">
        <v>21</v>
      </c>
      <c r="M551" s="149"/>
    </row>
    <row r="552" ht="128.25" spans="1:13">
      <c r="A552" s="39">
        <v>546</v>
      </c>
      <c r="B552" s="162"/>
      <c r="C552" s="149" t="s">
        <v>1033</v>
      </c>
      <c r="D552" s="57" t="s">
        <v>24</v>
      </c>
      <c r="E552" s="57"/>
      <c r="F552" s="152">
        <v>132.67</v>
      </c>
      <c r="G552" s="152">
        <v>14.3236</v>
      </c>
      <c r="H552" s="153">
        <f t="shared" si="4"/>
        <v>0.107964121504485</v>
      </c>
      <c r="I552" s="162"/>
      <c r="J552" s="39" t="s">
        <v>19</v>
      </c>
      <c r="K552" s="149" t="s">
        <v>1034</v>
      </c>
      <c r="L552" s="57" t="s">
        <v>21</v>
      </c>
      <c r="M552" s="149" t="s">
        <v>1035</v>
      </c>
    </row>
    <row r="553" ht="71.25" spans="1:13">
      <c r="A553" s="39">
        <v>547</v>
      </c>
      <c r="B553" s="162"/>
      <c r="C553" s="149" t="s">
        <v>1036</v>
      </c>
      <c r="D553" s="57" t="s">
        <v>24</v>
      </c>
      <c r="E553" s="57"/>
      <c r="F553" s="152">
        <v>47.3</v>
      </c>
      <c r="G553" s="152">
        <v>1.4121</v>
      </c>
      <c r="H553" s="153">
        <f t="shared" si="4"/>
        <v>0.0298541226215645</v>
      </c>
      <c r="I553" s="162"/>
      <c r="J553" s="39" t="s">
        <v>24</v>
      </c>
      <c r="K553" s="149" t="s">
        <v>1037</v>
      </c>
      <c r="L553" s="57" t="s">
        <v>21</v>
      </c>
      <c r="M553" s="149" t="s">
        <v>1038</v>
      </c>
    </row>
    <row r="554" customHeight="true" spans="1:13">
      <c r="A554" s="39">
        <v>548</v>
      </c>
      <c r="B554" s="162"/>
      <c r="C554" s="149" t="s">
        <v>1039</v>
      </c>
      <c r="D554" s="57" t="s">
        <v>24</v>
      </c>
      <c r="E554" s="57"/>
      <c r="F554" s="152">
        <v>7</v>
      </c>
      <c r="G554" s="152">
        <v>0.96</v>
      </c>
      <c r="H554" s="153">
        <f t="shared" si="4"/>
        <v>0.137142857142857</v>
      </c>
      <c r="I554" s="162"/>
      <c r="J554" s="39" t="s">
        <v>24</v>
      </c>
      <c r="K554" s="149" t="s">
        <v>1040</v>
      </c>
      <c r="L554" s="57" t="s">
        <v>21</v>
      </c>
      <c r="M554" s="149"/>
    </row>
    <row r="555" ht="71.25" spans="1:13">
      <c r="A555" s="39">
        <v>549</v>
      </c>
      <c r="B555" s="162"/>
      <c r="C555" s="149" t="s">
        <v>1041</v>
      </c>
      <c r="D555" s="57" t="s">
        <v>24</v>
      </c>
      <c r="E555" s="57"/>
      <c r="F555" s="152">
        <v>115</v>
      </c>
      <c r="G555" s="152">
        <v>99.761</v>
      </c>
      <c r="H555" s="153">
        <f t="shared" si="4"/>
        <v>0.867486956521739</v>
      </c>
      <c r="I555" s="162"/>
      <c r="J555" s="39" t="s">
        <v>24</v>
      </c>
      <c r="K555" s="149"/>
      <c r="L555" s="57" t="s">
        <v>21</v>
      </c>
      <c r="M555" s="149" t="s">
        <v>1042</v>
      </c>
    </row>
    <row r="556" ht="42.75" spans="1:13">
      <c r="A556" s="39">
        <v>550</v>
      </c>
      <c r="B556" s="162"/>
      <c r="C556" s="149" t="s">
        <v>1043</v>
      </c>
      <c r="D556" s="57" t="s">
        <v>24</v>
      </c>
      <c r="E556" s="57"/>
      <c r="F556" s="152">
        <v>2</v>
      </c>
      <c r="G556" s="152">
        <v>2</v>
      </c>
      <c r="H556" s="153">
        <f t="shared" si="4"/>
        <v>1</v>
      </c>
      <c r="I556" s="162"/>
      <c r="J556" s="39" t="s">
        <v>24</v>
      </c>
      <c r="K556" s="149"/>
      <c r="L556" s="57" t="s">
        <v>21</v>
      </c>
      <c r="M556" s="149" t="s">
        <v>1044</v>
      </c>
    </row>
    <row r="557" ht="42.75" spans="1:13">
      <c r="A557" s="39">
        <v>551</v>
      </c>
      <c r="B557" s="162"/>
      <c r="C557" s="149" t="s">
        <v>1045</v>
      </c>
      <c r="D557" s="57" t="s">
        <v>24</v>
      </c>
      <c r="E557" s="57"/>
      <c r="F557" s="152">
        <v>200</v>
      </c>
      <c r="G557" s="57"/>
      <c r="H557" s="153">
        <f t="shared" si="4"/>
        <v>0</v>
      </c>
      <c r="I557" s="162"/>
      <c r="J557" s="39" t="s">
        <v>19</v>
      </c>
      <c r="K557" s="149" t="s">
        <v>1046</v>
      </c>
      <c r="L557" s="57" t="s">
        <v>21</v>
      </c>
      <c r="M557" s="149" t="s">
        <v>1047</v>
      </c>
    </row>
    <row r="558" customHeight="true" spans="1:13">
      <c r="A558" s="39">
        <v>552</v>
      </c>
      <c r="B558" s="162"/>
      <c r="C558" s="149" t="s">
        <v>1048</v>
      </c>
      <c r="D558" s="57" t="s">
        <v>24</v>
      </c>
      <c r="E558" s="57"/>
      <c r="F558" s="152">
        <v>10</v>
      </c>
      <c r="G558" s="152">
        <v>6.3431</v>
      </c>
      <c r="H558" s="153">
        <f t="shared" si="4"/>
        <v>0.63431</v>
      </c>
      <c r="I558" s="162"/>
      <c r="J558" s="39" t="s">
        <v>24</v>
      </c>
      <c r="K558" s="149"/>
      <c r="L558" s="57" t="s">
        <v>21</v>
      </c>
      <c r="M558" s="149"/>
    </row>
    <row r="559" ht="42.75" spans="1:13">
      <c r="A559" s="39">
        <v>553</v>
      </c>
      <c r="B559" s="162" t="s">
        <v>1049</v>
      </c>
      <c r="C559" s="148" t="s">
        <v>1050</v>
      </c>
      <c r="D559" s="39"/>
      <c r="E559" s="39" t="s">
        <v>18</v>
      </c>
      <c r="F559" s="227">
        <v>1500.892709</v>
      </c>
      <c r="G559" s="87">
        <v>905.43</v>
      </c>
      <c r="H559" s="228">
        <v>0.6033</v>
      </c>
      <c r="I559" s="219">
        <v>0.3705</v>
      </c>
      <c r="J559" s="39" t="s">
        <v>24</v>
      </c>
      <c r="K559" s="39"/>
      <c r="L559" s="57" t="s">
        <v>21</v>
      </c>
      <c r="M559" s="149" t="s">
        <v>1051</v>
      </c>
    </row>
    <row r="560" ht="42.75" spans="1:13">
      <c r="A560" s="39">
        <v>554</v>
      </c>
      <c r="B560" s="162"/>
      <c r="C560" s="148" t="s">
        <v>1052</v>
      </c>
      <c r="D560" s="39"/>
      <c r="E560" s="39" t="s">
        <v>18</v>
      </c>
      <c r="F560" s="227">
        <v>3105.0145</v>
      </c>
      <c r="G560" s="87">
        <v>1183.97</v>
      </c>
      <c r="H560" s="228">
        <v>0.3813</v>
      </c>
      <c r="I560" s="162"/>
      <c r="J560" s="39" t="s">
        <v>19</v>
      </c>
      <c r="K560" s="39" t="s">
        <v>1053</v>
      </c>
      <c r="L560" s="57" t="s">
        <v>21</v>
      </c>
      <c r="M560" s="169" t="s">
        <v>1054</v>
      </c>
    </row>
    <row r="561" ht="71.25" spans="1:13">
      <c r="A561" s="39">
        <v>555</v>
      </c>
      <c r="B561" s="162"/>
      <c r="C561" s="148" t="s">
        <v>1055</v>
      </c>
      <c r="D561" s="39"/>
      <c r="E561" s="39" t="s">
        <v>18</v>
      </c>
      <c r="F561" s="227">
        <v>1958.22</v>
      </c>
      <c r="G561" s="87">
        <v>7.35</v>
      </c>
      <c r="H561" s="228">
        <v>0.0038</v>
      </c>
      <c r="I561" s="162"/>
      <c r="J561" s="39" t="s">
        <v>19</v>
      </c>
      <c r="K561" s="39" t="s">
        <v>1056</v>
      </c>
      <c r="L561" s="57" t="s">
        <v>21</v>
      </c>
      <c r="M561" s="169" t="s">
        <v>1057</v>
      </c>
    </row>
    <row r="562" ht="42.75" spans="1:13">
      <c r="A562" s="39">
        <v>556</v>
      </c>
      <c r="B562" s="162"/>
      <c r="C562" s="148" t="s">
        <v>1058</v>
      </c>
      <c r="D562" s="39" t="s">
        <v>18</v>
      </c>
      <c r="E562" s="39"/>
      <c r="F562" s="227">
        <v>2.7734</v>
      </c>
      <c r="G562" s="87">
        <v>0</v>
      </c>
      <c r="H562" s="228">
        <v>0</v>
      </c>
      <c r="I562" s="162"/>
      <c r="J562" s="39" t="s">
        <v>19</v>
      </c>
      <c r="K562" s="39" t="s">
        <v>1059</v>
      </c>
      <c r="L562" s="57" t="s">
        <v>21</v>
      </c>
      <c r="M562" s="149" t="s">
        <v>1060</v>
      </c>
    </row>
    <row r="563" ht="14.25" spans="1:13">
      <c r="A563" s="39">
        <v>557</v>
      </c>
      <c r="B563" s="162"/>
      <c r="C563" s="148" t="s">
        <v>1061</v>
      </c>
      <c r="D563" s="39" t="s">
        <v>18</v>
      </c>
      <c r="E563" s="39"/>
      <c r="F563" s="227">
        <v>120</v>
      </c>
      <c r="G563" s="87">
        <v>120</v>
      </c>
      <c r="H563" s="228">
        <v>1</v>
      </c>
      <c r="I563" s="162"/>
      <c r="J563" s="39" t="s">
        <v>24</v>
      </c>
      <c r="K563" s="39"/>
      <c r="L563" s="57" t="s">
        <v>21</v>
      </c>
      <c r="M563" s="149" t="s">
        <v>84</v>
      </c>
    </row>
    <row r="564" ht="28.5" spans="1:13">
      <c r="A564" s="39">
        <v>558</v>
      </c>
      <c r="B564" s="162"/>
      <c r="C564" s="148" t="s">
        <v>1062</v>
      </c>
      <c r="D564" s="39" t="s">
        <v>18</v>
      </c>
      <c r="E564" s="39"/>
      <c r="F564" s="227">
        <v>650</v>
      </c>
      <c r="G564" s="87">
        <v>576.04461</v>
      </c>
      <c r="H564" s="228">
        <v>0.8862</v>
      </c>
      <c r="I564" s="162"/>
      <c r="J564" s="39" t="s">
        <v>24</v>
      </c>
      <c r="K564" s="39"/>
      <c r="L564" s="57" t="s">
        <v>21</v>
      </c>
      <c r="M564" s="149" t="s">
        <v>1063</v>
      </c>
    </row>
    <row r="565" ht="28.5" spans="1:13">
      <c r="A565" s="39">
        <v>559</v>
      </c>
      <c r="B565" s="162"/>
      <c r="C565" s="148" t="s">
        <v>1064</v>
      </c>
      <c r="D565" s="39" t="s">
        <v>18</v>
      </c>
      <c r="E565" s="39"/>
      <c r="F565" s="227">
        <v>100.8</v>
      </c>
      <c r="G565" s="87">
        <v>72.55</v>
      </c>
      <c r="H565" s="228">
        <v>0.7197</v>
      </c>
      <c r="I565" s="162"/>
      <c r="J565" s="39" t="s">
        <v>24</v>
      </c>
      <c r="K565" s="39"/>
      <c r="L565" s="57" t="s">
        <v>21</v>
      </c>
      <c r="M565" s="149"/>
    </row>
    <row r="566" ht="42.75" spans="1:13">
      <c r="A566" s="39">
        <v>560</v>
      </c>
      <c r="B566" s="162"/>
      <c r="C566" s="148" t="s">
        <v>1065</v>
      </c>
      <c r="D566" s="39" t="s">
        <v>18</v>
      </c>
      <c r="E566" s="39"/>
      <c r="F566" s="227">
        <v>134.4</v>
      </c>
      <c r="G566" s="87">
        <v>0</v>
      </c>
      <c r="H566" s="228">
        <v>0</v>
      </c>
      <c r="I566" s="162"/>
      <c r="J566" s="128" t="s">
        <v>19</v>
      </c>
      <c r="K566" s="39" t="s">
        <v>1066</v>
      </c>
      <c r="L566" s="57" t="s">
        <v>21</v>
      </c>
      <c r="M566" s="169" t="s">
        <v>1067</v>
      </c>
    </row>
    <row r="567" ht="28.5" spans="1:13">
      <c r="A567" s="39">
        <v>561</v>
      </c>
      <c r="B567" s="162"/>
      <c r="C567" s="148" t="s">
        <v>1068</v>
      </c>
      <c r="D567" s="39"/>
      <c r="E567" s="39" t="s">
        <v>18</v>
      </c>
      <c r="F567" s="227">
        <v>0</v>
      </c>
      <c r="G567" s="87">
        <v>0</v>
      </c>
      <c r="H567" s="228">
        <v>0</v>
      </c>
      <c r="I567" s="162"/>
      <c r="J567" s="39" t="s">
        <v>19</v>
      </c>
      <c r="K567" s="39" t="s">
        <v>1069</v>
      </c>
      <c r="L567" s="57" t="s">
        <v>51</v>
      </c>
      <c r="M567" s="149"/>
    </row>
    <row r="568" ht="42.75" spans="1:13">
      <c r="A568" s="39">
        <v>562</v>
      </c>
      <c r="B568" s="162"/>
      <c r="C568" s="148" t="s">
        <v>1070</v>
      </c>
      <c r="D568" s="39"/>
      <c r="E568" s="39" t="s">
        <v>18</v>
      </c>
      <c r="F568" s="227">
        <v>0</v>
      </c>
      <c r="G568" s="87">
        <v>0</v>
      </c>
      <c r="H568" s="228">
        <v>0</v>
      </c>
      <c r="I568" s="162"/>
      <c r="J568" s="39" t="s">
        <v>19</v>
      </c>
      <c r="K568" s="39" t="s">
        <v>1071</v>
      </c>
      <c r="L568" s="57" t="s">
        <v>51</v>
      </c>
      <c r="M568" s="149"/>
    </row>
    <row r="569" ht="28.5" spans="1:13">
      <c r="A569" s="39">
        <v>563</v>
      </c>
      <c r="B569" s="162"/>
      <c r="C569" s="148" t="s">
        <v>61</v>
      </c>
      <c r="D569" s="39" t="s">
        <v>18</v>
      </c>
      <c r="E569" s="39"/>
      <c r="F569" s="227">
        <v>2</v>
      </c>
      <c r="G569" s="87">
        <v>0.6525</v>
      </c>
      <c r="H569" s="228">
        <v>0.3263</v>
      </c>
      <c r="I569" s="162"/>
      <c r="J569" s="57" t="s">
        <v>24</v>
      </c>
      <c r="K569" s="39" t="s">
        <v>1072</v>
      </c>
      <c r="L569" s="57" t="s">
        <v>21</v>
      </c>
      <c r="M569" s="149" t="s">
        <v>1073</v>
      </c>
    </row>
    <row r="570" ht="28.5" spans="1:13">
      <c r="A570" s="39">
        <v>564</v>
      </c>
      <c r="B570" s="162"/>
      <c r="C570" s="148" t="s">
        <v>1074</v>
      </c>
      <c r="D570" s="39"/>
      <c r="E570" s="39" t="s">
        <v>18</v>
      </c>
      <c r="F570" s="227">
        <v>4.43176</v>
      </c>
      <c r="G570" s="87">
        <v>4.43</v>
      </c>
      <c r="H570" s="228">
        <v>1</v>
      </c>
      <c r="I570" s="162"/>
      <c r="J570" s="57" t="s">
        <v>24</v>
      </c>
      <c r="K570" s="33"/>
      <c r="L570" s="57" t="s">
        <v>21</v>
      </c>
      <c r="M570" s="149" t="s">
        <v>84</v>
      </c>
    </row>
    <row r="571" ht="14.25" spans="1:13">
      <c r="A571" s="39">
        <v>565</v>
      </c>
      <c r="B571" s="162"/>
      <c r="C571" s="148" t="s">
        <v>1075</v>
      </c>
      <c r="D571" s="39" t="s">
        <v>18</v>
      </c>
      <c r="E571" s="39"/>
      <c r="F571" s="227">
        <v>8977.6</v>
      </c>
      <c r="G571" s="87">
        <v>8977.6</v>
      </c>
      <c r="H571" s="228">
        <v>1</v>
      </c>
      <c r="I571" s="162"/>
      <c r="J571" s="57" t="s">
        <v>24</v>
      </c>
      <c r="K571" s="33"/>
      <c r="L571" s="57" t="s">
        <v>21</v>
      </c>
      <c r="M571" s="149"/>
    </row>
    <row r="572" ht="14.25" spans="1:13">
      <c r="A572" s="39">
        <v>566</v>
      </c>
      <c r="B572" s="162"/>
      <c r="C572" s="148" t="s">
        <v>1076</v>
      </c>
      <c r="D572" s="39" t="s">
        <v>18</v>
      </c>
      <c r="E572" s="39"/>
      <c r="F572" s="227">
        <v>67.264668</v>
      </c>
      <c r="G572" s="87">
        <v>67.26</v>
      </c>
      <c r="H572" s="228">
        <v>1</v>
      </c>
      <c r="I572" s="162"/>
      <c r="J572" s="57" t="s">
        <v>24</v>
      </c>
      <c r="K572" s="33"/>
      <c r="L572" s="57" t="s">
        <v>21</v>
      </c>
      <c r="M572" s="149"/>
    </row>
    <row r="573" ht="28.5" spans="1:13">
      <c r="A573" s="39">
        <v>567</v>
      </c>
      <c r="B573" s="162"/>
      <c r="C573" s="148" t="s">
        <v>1077</v>
      </c>
      <c r="D573" s="39" t="s">
        <v>18</v>
      </c>
      <c r="E573" s="39"/>
      <c r="F573" s="227">
        <v>1000</v>
      </c>
      <c r="G573" s="87">
        <v>590.69</v>
      </c>
      <c r="H573" s="228">
        <v>0.5907</v>
      </c>
      <c r="I573" s="162"/>
      <c r="J573" s="57" t="s">
        <v>24</v>
      </c>
      <c r="K573" s="39" t="s">
        <v>1078</v>
      </c>
      <c r="L573" s="57" t="s">
        <v>21</v>
      </c>
      <c r="M573" s="149"/>
    </row>
    <row r="574" ht="28.5" spans="1:13">
      <c r="A574" s="39">
        <v>568</v>
      </c>
      <c r="B574" s="162"/>
      <c r="C574" s="148" t="s">
        <v>1079</v>
      </c>
      <c r="D574" s="39" t="s">
        <v>18</v>
      </c>
      <c r="E574" s="39"/>
      <c r="F574" s="227">
        <v>45.61</v>
      </c>
      <c r="G574" s="87">
        <v>19.72</v>
      </c>
      <c r="H574" s="228">
        <v>0.4325</v>
      </c>
      <c r="I574" s="162"/>
      <c r="J574" s="57" t="s">
        <v>24</v>
      </c>
      <c r="K574" s="39" t="s">
        <v>1080</v>
      </c>
      <c r="L574" s="57" t="s">
        <v>21</v>
      </c>
      <c r="M574" s="149"/>
    </row>
    <row r="575" ht="28.5" spans="1:13">
      <c r="A575" s="39">
        <v>569</v>
      </c>
      <c r="B575" s="162"/>
      <c r="C575" s="148" t="s">
        <v>1081</v>
      </c>
      <c r="D575" s="39" t="s">
        <v>18</v>
      </c>
      <c r="E575" s="39"/>
      <c r="F575" s="227">
        <v>95</v>
      </c>
      <c r="G575" s="87">
        <v>47.5</v>
      </c>
      <c r="H575" s="228">
        <v>0.5</v>
      </c>
      <c r="I575" s="162"/>
      <c r="J575" s="57" t="s">
        <v>24</v>
      </c>
      <c r="K575" s="39" t="s">
        <v>1080</v>
      </c>
      <c r="L575" s="57" t="s">
        <v>21</v>
      </c>
      <c r="M575" s="149"/>
    </row>
    <row r="576" ht="14.25" spans="1:13">
      <c r="A576" s="39">
        <v>570</v>
      </c>
      <c r="B576" s="162"/>
      <c r="C576" s="148" t="s">
        <v>1082</v>
      </c>
      <c r="D576" s="39" t="s">
        <v>18</v>
      </c>
      <c r="E576" s="39"/>
      <c r="F576" s="227">
        <v>22.95</v>
      </c>
      <c r="G576" s="87">
        <v>9.58</v>
      </c>
      <c r="H576" s="228">
        <v>0.4174</v>
      </c>
      <c r="I576" s="162"/>
      <c r="J576" s="57" t="s">
        <v>24</v>
      </c>
      <c r="K576" s="39" t="s">
        <v>1080</v>
      </c>
      <c r="L576" s="57" t="s">
        <v>21</v>
      </c>
      <c r="M576" s="149"/>
    </row>
    <row r="577" ht="28.5" spans="1:13">
      <c r="A577" s="39">
        <v>571</v>
      </c>
      <c r="B577" s="162"/>
      <c r="C577" s="148" t="s">
        <v>1083</v>
      </c>
      <c r="D577" s="39" t="s">
        <v>18</v>
      </c>
      <c r="E577" s="39"/>
      <c r="F577" s="227">
        <v>18.453134</v>
      </c>
      <c r="G577" s="87">
        <v>18.45</v>
      </c>
      <c r="H577" s="228">
        <v>1</v>
      </c>
      <c r="I577" s="162"/>
      <c r="J577" s="57" t="s">
        <v>24</v>
      </c>
      <c r="K577" s="39"/>
      <c r="L577" s="57" t="s">
        <v>21</v>
      </c>
      <c r="M577" s="149" t="s">
        <v>84</v>
      </c>
    </row>
    <row r="578" ht="28.5" spans="1:13">
      <c r="A578" s="39">
        <v>572</v>
      </c>
      <c r="B578" s="162"/>
      <c r="C578" s="148" t="s">
        <v>1084</v>
      </c>
      <c r="D578" s="39" t="s">
        <v>18</v>
      </c>
      <c r="E578" s="39"/>
      <c r="F578" s="227">
        <v>5</v>
      </c>
      <c r="G578" s="87">
        <v>2.11</v>
      </c>
      <c r="H578" s="228">
        <v>0.4219</v>
      </c>
      <c r="I578" s="162"/>
      <c r="J578" s="57" t="s">
        <v>24</v>
      </c>
      <c r="K578" s="39"/>
      <c r="L578" s="39" t="s">
        <v>21</v>
      </c>
      <c r="M578" s="149"/>
    </row>
    <row r="579" ht="42.75" spans="1:13">
      <c r="A579" s="39">
        <v>573</v>
      </c>
      <c r="B579" s="162"/>
      <c r="C579" s="148" t="s">
        <v>1085</v>
      </c>
      <c r="D579" s="39" t="s">
        <v>18</v>
      </c>
      <c r="E579" s="39"/>
      <c r="F579" s="227">
        <v>300</v>
      </c>
      <c r="G579" s="87">
        <v>188.6</v>
      </c>
      <c r="H579" s="228">
        <v>0.6287</v>
      </c>
      <c r="I579" s="162"/>
      <c r="J579" s="57" t="s">
        <v>24</v>
      </c>
      <c r="K579" s="39"/>
      <c r="L579" s="39" t="s">
        <v>21</v>
      </c>
      <c r="M579" s="149" t="s">
        <v>1086</v>
      </c>
    </row>
    <row r="580" ht="28.5" spans="1:13">
      <c r="A580" s="39">
        <v>574</v>
      </c>
      <c r="B580" s="162"/>
      <c r="C580" s="148" t="s">
        <v>1087</v>
      </c>
      <c r="D580" s="39" t="s">
        <v>18</v>
      </c>
      <c r="E580" s="39"/>
      <c r="F580" s="227">
        <v>20</v>
      </c>
      <c r="G580" s="87">
        <v>13.79</v>
      </c>
      <c r="H580" s="228">
        <v>0.6895</v>
      </c>
      <c r="I580" s="162"/>
      <c r="J580" s="57" t="s">
        <v>24</v>
      </c>
      <c r="K580" s="33"/>
      <c r="L580" s="57" t="s">
        <v>21</v>
      </c>
      <c r="M580" s="149"/>
    </row>
    <row r="581" ht="14.25" spans="1:13">
      <c r="A581" s="39">
        <v>575</v>
      </c>
      <c r="B581" s="162"/>
      <c r="C581" s="148" t="s">
        <v>1088</v>
      </c>
      <c r="D581" s="39" t="s">
        <v>18</v>
      </c>
      <c r="E581" s="39"/>
      <c r="F581" s="227">
        <v>400</v>
      </c>
      <c r="G581" s="87">
        <v>286.85</v>
      </c>
      <c r="H581" s="228">
        <v>0.7171</v>
      </c>
      <c r="I581" s="162"/>
      <c r="J581" s="57" t="s">
        <v>24</v>
      </c>
      <c r="K581" s="33"/>
      <c r="L581" s="57" t="s">
        <v>21</v>
      </c>
      <c r="M581" s="149"/>
    </row>
    <row r="582" ht="28.5" spans="1:13">
      <c r="A582" s="39">
        <v>576</v>
      </c>
      <c r="B582" s="162"/>
      <c r="C582" s="148" t="s">
        <v>1089</v>
      </c>
      <c r="D582" s="39" t="s">
        <v>18</v>
      </c>
      <c r="E582" s="39"/>
      <c r="F582" s="227">
        <v>282</v>
      </c>
      <c r="G582" s="87">
        <v>271.23</v>
      </c>
      <c r="H582" s="228">
        <v>0.9618</v>
      </c>
      <c r="I582" s="162"/>
      <c r="J582" s="57" t="s">
        <v>24</v>
      </c>
      <c r="K582" s="33"/>
      <c r="L582" s="57" t="s">
        <v>21</v>
      </c>
      <c r="M582" s="149" t="s">
        <v>1090</v>
      </c>
    </row>
    <row r="583" ht="28.5" spans="1:13">
      <c r="A583" s="39">
        <v>577</v>
      </c>
      <c r="B583" s="162"/>
      <c r="C583" s="148" t="s">
        <v>116</v>
      </c>
      <c r="D583" s="39" t="s">
        <v>18</v>
      </c>
      <c r="E583" s="39"/>
      <c r="F583" s="227">
        <v>6</v>
      </c>
      <c r="G583" s="87">
        <v>0</v>
      </c>
      <c r="H583" s="228">
        <v>0</v>
      </c>
      <c r="I583" s="162"/>
      <c r="J583" s="57" t="s">
        <v>24</v>
      </c>
      <c r="K583" s="39" t="s">
        <v>1091</v>
      </c>
      <c r="L583" s="57" t="s">
        <v>21</v>
      </c>
      <c r="M583" s="149" t="s">
        <v>33</v>
      </c>
    </row>
    <row r="584" ht="28.5" spans="1:13">
      <c r="A584" s="39">
        <v>578</v>
      </c>
      <c r="B584" s="162"/>
      <c r="C584" s="148" t="s">
        <v>1092</v>
      </c>
      <c r="D584" s="39"/>
      <c r="E584" s="39" t="s">
        <v>18</v>
      </c>
      <c r="F584" s="227">
        <v>1014.86</v>
      </c>
      <c r="G584" s="87">
        <v>510</v>
      </c>
      <c r="H584" s="228">
        <v>0.5025</v>
      </c>
      <c r="I584" s="162"/>
      <c r="J584" s="57" t="s">
        <v>24</v>
      </c>
      <c r="K584" s="39" t="s">
        <v>1093</v>
      </c>
      <c r="L584" s="57" t="s">
        <v>21</v>
      </c>
      <c r="M584" s="149" t="s">
        <v>33</v>
      </c>
    </row>
    <row r="585" ht="28.5" spans="1:13">
      <c r="A585" s="39">
        <v>579</v>
      </c>
      <c r="B585" s="162"/>
      <c r="C585" s="148" t="s">
        <v>1094</v>
      </c>
      <c r="D585" s="39"/>
      <c r="E585" s="39" t="s">
        <v>18</v>
      </c>
      <c r="F585" s="227">
        <v>20.44</v>
      </c>
      <c r="G585" s="87">
        <v>0</v>
      </c>
      <c r="H585" s="228">
        <v>0</v>
      </c>
      <c r="I585" s="162"/>
      <c r="J585" s="57" t="s">
        <v>19</v>
      </c>
      <c r="K585" s="39" t="s">
        <v>1095</v>
      </c>
      <c r="L585" s="57" t="s">
        <v>21</v>
      </c>
      <c r="M585" s="149" t="s">
        <v>33</v>
      </c>
    </row>
    <row r="586" ht="28.5" spans="1:13">
      <c r="A586" s="39">
        <v>580</v>
      </c>
      <c r="B586" s="162"/>
      <c r="C586" s="148" t="s">
        <v>1096</v>
      </c>
      <c r="D586" s="39"/>
      <c r="E586" s="39" t="s">
        <v>18</v>
      </c>
      <c r="F586" s="227">
        <v>15.904812</v>
      </c>
      <c r="G586" s="87">
        <v>0</v>
      </c>
      <c r="H586" s="228">
        <v>0</v>
      </c>
      <c r="I586" s="162"/>
      <c r="J586" s="57" t="s">
        <v>19</v>
      </c>
      <c r="K586" s="39" t="s">
        <v>1095</v>
      </c>
      <c r="L586" s="57" t="s">
        <v>21</v>
      </c>
      <c r="M586" s="149" t="s">
        <v>33</v>
      </c>
    </row>
    <row r="587" ht="28.5" spans="1:13">
      <c r="A587" s="39">
        <v>581</v>
      </c>
      <c r="B587" s="162"/>
      <c r="C587" s="148" t="s">
        <v>1097</v>
      </c>
      <c r="D587" s="39"/>
      <c r="E587" s="39" t="s">
        <v>18</v>
      </c>
      <c r="F587" s="227">
        <v>124.61</v>
      </c>
      <c r="G587" s="87">
        <v>124.61</v>
      </c>
      <c r="H587" s="228">
        <v>1</v>
      </c>
      <c r="I587" s="162"/>
      <c r="J587" s="57" t="s">
        <v>24</v>
      </c>
      <c r="K587" s="33"/>
      <c r="L587" s="57" t="s">
        <v>21</v>
      </c>
      <c r="M587" s="149"/>
    </row>
    <row r="588" ht="28.5" spans="1:13">
      <c r="A588" s="39">
        <v>582</v>
      </c>
      <c r="B588" s="162"/>
      <c r="C588" s="148" t="s">
        <v>546</v>
      </c>
      <c r="D588" s="39" t="s">
        <v>18</v>
      </c>
      <c r="E588" s="39"/>
      <c r="F588" s="227">
        <v>5</v>
      </c>
      <c r="G588" s="87">
        <v>5</v>
      </c>
      <c r="H588" s="228">
        <v>1</v>
      </c>
      <c r="I588" s="162"/>
      <c r="J588" s="39" t="s">
        <v>24</v>
      </c>
      <c r="K588" s="39"/>
      <c r="L588" s="39" t="s">
        <v>21</v>
      </c>
      <c r="M588" s="149"/>
    </row>
    <row r="589" ht="42.75" spans="1:13">
      <c r="A589" s="39">
        <v>583</v>
      </c>
      <c r="B589" s="162"/>
      <c r="C589" s="148" t="s">
        <v>1098</v>
      </c>
      <c r="D589" s="39" t="s">
        <v>18</v>
      </c>
      <c r="E589" s="39"/>
      <c r="F589" s="227">
        <v>25</v>
      </c>
      <c r="G589" s="87">
        <v>24.98</v>
      </c>
      <c r="H589" s="228">
        <v>0.999</v>
      </c>
      <c r="I589" s="162"/>
      <c r="J589" s="39" t="s">
        <v>24</v>
      </c>
      <c r="K589" s="33"/>
      <c r="L589" s="39" t="s">
        <v>21</v>
      </c>
      <c r="M589" s="39"/>
    </row>
    <row r="590" ht="57" spans="1:13">
      <c r="A590" s="39">
        <v>584</v>
      </c>
      <c r="B590" s="162"/>
      <c r="C590" s="148" t="s">
        <v>1099</v>
      </c>
      <c r="D590" s="39"/>
      <c r="E590" s="39" t="s">
        <v>18</v>
      </c>
      <c r="F590" s="227">
        <v>260</v>
      </c>
      <c r="G590" s="87">
        <v>0</v>
      </c>
      <c r="H590" s="228">
        <v>0</v>
      </c>
      <c r="I590" s="162"/>
      <c r="J590" s="57" t="s">
        <v>24</v>
      </c>
      <c r="K590" s="39" t="s">
        <v>1100</v>
      </c>
      <c r="L590" s="57" t="s">
        <v>21</v>
      </c>
      <c r="M590" s="149" t="s">
        <v>33</v>
      </c>
    </row>
    <row r="591" ht="28.5" spans="1:13">
      <c r="A591" s="39">
        <v>585</v>
      </c>
      <c r="B591" s="162"/>
      <c r="C591" s="148" t="s">
        <v>1101</v>
      </c>
      <c r="D591" s="39"/>
      <c r="E591" s="39" t="s">
        <v>18</v>
      </c>
      <c r="F591" s="227">
        <v>1000</v>
      </c>
      <c r="G591" s="87">
        <v>996.8</v>
      </c>
      <c r="H591" s="228">
        <v>0.9968</v>
      </c>
      <c r="I591" s="162"/>
      <c r="J591" s="57" t="s">
        <v>24</v>
      </c>
      <c r="K591" s="33"/>
      <c r="L591" s="57" t="s">
        <v>21</v>
      </c>
      <c r="M591" s="149"/>
    </row>
    <row r="592" ht="28.5" spans="1:13">
      <c r="A592" s="39">
        <v>586</v>
      </c>
      <c r="B592" s="162"/>
      <c r="C592" s="148" t="s">
        <v>1102</v>
      </c>
      <c r="D592" s="39" t="s">
        <v>18</v>
      </c>
      <c r="E592" s="39"/>
      <c r="F592" s="227">
        <v>148</v>
      </c>
      <c r="G592" s="87">
        <v>44.4</v>
      </c>
      <c r="H592" s="228">
        <v>0.3</v>
      </c>
      <c r="I592" s="162"/>
      <c r="J592" s="57" t="s">
        <v>24</v>
      </c>
      <c r="K592" s="39" t="s">
        <v>1103</v>
      </c>
      <c r="L592" s="57" t="s">
        <v>21</v>
      </c>
      <c r="M592" s="149"/>
    </row>
    <row r="593" ht="42.75" spans="1:13">
      <c r="A593" s="39">
        <v>587</v>
      </c>
      <c r="B593" s="162"/>
      <c r="C593" s="148" t="s">
        <v>1104</v>
      </c>
      <c r="D593" s="39" t="s">
        <v>18</v>
      </c>
      <c r="E593" s="39"/>
      <c r="F593" s="227">
        <v>200</v>
      </c>
      <c r="G593" s="87">
        <v>99.3</v>
      </c>
      <c r="H593" s="228">
        <v>0.4965</v>
      </c>
      <c r="I593" s="162"/>
      <c r="J593" s="57" t="s">
        <v>24</v>
      </c>
      <c r="K593" s="39" t="s">
        <v>1105</v>
      </c>
      <c r="L593" s="57" t="s">
        <v>21</v>
      </c>
      <c r="M593" s="149"/>
    </row>
    <row r="594" ht="28.5" spans="1:13">
      <c r="A594" s="39">
        <v>588</v>
      </c>
      <c r="B594" s="162"/>
      <c r="C594" s="148" t="s">
        <v>1106</v>
      </c>
      <c r="D594" s="39" t="s">
        <v>18</v>
      </c>
      <c r="E594" s="39"/>
      <c r="F594" s="227">
        <v>61.091</v>
      </c>
      <c r="G594" s="87">
        <v>18</v>
      </c>
      <c r="H594" s="228">
        <v>0.2946</v>
      </c>
      <c r="I594" s="162"/>
      <c r="J594" s="226" t="s">
        <v>19</v>
      </c>
      <c r="K594" s="39" t="s">
        <v>1107</v>
      </c>
      <c r="L594" s="57" t="s">
        <v>21</v>
      </c>
      <c r="M594" s="149" t="s">
        <v>1108</v>
      </c>
    </row>
    <row r="595" ht="28.5" spans="1:13">
      <c r="A595" s="39">
        <v>589</v>
      </c>
      <c r="B595" s="162"/>
      <c r="C595" s="148" t="s">
        <v>1109</v>
      </c>
      <c r="D595" s="39" t="s">
        <v>18</v>
      </c>
      <c r="E595" s="39"/>
      <c r="F595" s="227">
        <v>212.97</v>
      </c>
      <c r="G595" s="87">
        <v>212.97</v>
      </c>
      <c r="H595" s="228">
        <v>1</v>
      </c>
      <c r="I595" s="162"/>
      <c r="J595" s="57" t="s">
        <v>24</v>
      </c>
      <c r="K595" s="33"/>
      <c r="L595" s="57" t="s">
        <v>21</v>
      </c>
      <c r="M595" s="149" t="s">
        <v>84</v>
      </c>
    </row>
    <row r="596" ht="14.25" spans="1:13">
      <c r="A596" s="39">
        <v>590</v>
      </c>
      <c r="B596" s="162"/>
      <c r="C596" s="148" t="s">
        <v>1110</v>
      </c>
      <c r="D596" s="39" t="s">
        <v>18</v>
      </c>
      <c r="E596" s="39"/>
      <c r="F596" s="227">
        <v>61.7</v>
      </c>
      <c r="G596" s="87">
        <v>61.7</v>
      </c>
      <c r="H596" s="228">
        <v>1</v>
      </c>
      <c r="I596" s="162"/>
      <c r="J596" s="57" t="s">
        <v>24</v>
      </c>
      <c r="K596" s="33"/>
      <c r="L596" s="57" t="s">
        <v>21</v>
      </c>
      <c r="M596" s="149"/>
    </row>
    <row r="597" ht="28.5" spans="1:13">
      <c r="A597" s="39">
        <v>591</v>
      </c>
      <c r="B597" s="162"/>
      <c r="C597" s="148" t="s">
        <v>1111</v>
      </c>
      <c r="D597" s="39"/>
      <c r="E597" s="39" t="s">
        <v>18</v>
      </c>
      <c r="F597" s="227">
        <v>119.8</v>
      </c>
      <c r="G597" s="87">
        <v>97.6</v>
      </c>
      <c r="H597" s="228">
        <v>0.8147</v>
      </c>
      <c r="I597" s="162"/>
      <c r="J597" s="57" t="s">
        <v>24</v>
      </c>
      <c r="K597" s="33"/>
      <c r="L597" s="57" t="s">
        <v>21</v>
      </c>
      <c r="M597" s="149"/>
    </row>
    <row r="598" ht="14.25" spans="1:13">
      <c r="A598" s="39">
        <v>592</v>
      </c>
      <c r="B598" s="162"/>
      <c r="C598" s="148" t="s">
        <v>1112</v>
      </c>
      <c r="D598" s="39" t="s">
        <v>18</v>
      </c>
      <c r="E598" s="39"/>
      <c r="F598" s="227">
        <v>120</v>
      </c>
      <c r="G598" s="87">
        <v>59.98</v>
      </c>
      <c r="H598" s="228">
        <v>0.4998</v>
      </c>
      <c r="I598" s="162"/>
      <c r="J598" s="57" t="s">
        <v>24</v>
      </c>
      <c r="K598" s="39" t="s">
        <v>1080</v>
      </c>
      <c r="L598" s="57" t="s">
        <v>21</v>
      </c>
      <c r="M598" s="149"/>
    </row>
    <row r="599" ht="14.25" spans="1:13">
      <c r="A599" s="39">
        <v>593</v>
      </c>
      <c r="B599" s="162"/>
      <c r="C599" s="148" t="s">
        <v>1113</v>
      </c>
      <c r="D599" s="39" t="s">
        <v>18</v>
      </c>
      <c r="E599" s="39"/>
      <c r="F599" s="227">
        <v>23</v>
      </c>
      <c r="G599" s="87">
        <v>3.83</v>
      </c>
      <c r="H599" s="228">
        <v>0.1667</v>
      </c>
      <c r="I599" s="162"/>
      <c r="J599" s="57" t="s">
        <v>24</v>
      </c>
      <c r="K599" s="39" t="s">
        <v>1080</v>
      </c>
      <c r="L599" s="57" t="s">
        <v>21</v>
      </c>
      <c r="M599" s="149"/>
    </row>
    <row r="600" ht="28.5" spans="1:13">
      <c r="A600" s="39">
        <v>594</v>
      </c>
      <c r="B600" s="162"/>
      <c r="C600" s="148" t="s">
        <v>1114</v>
      </c>
      <c r="D600" s="39" t="s">
        <v>18</v>
      </c>
      <c r="E600" s="39"/>
      <c r="F600" s="227">
        <v>283</v>
      </c>
      <c r="G600" s="87">
        <v>191.52</v>
      </c>
      <c r="H600" s="228">
        <v>0.6767</v>
      </c>
      <c r="I600" s="162"/>
      <c r="J600" s="57" t="s">
        <v>24</v>
      </c>
      <c r="K600" s="39"/>
      <c r="L600" s="39" t="s">
        <v>21</v>
      </c>
      <c r="M600" s="39"/>
    </row>
    <row r="601" ht="42.75" spans="1:13">
      <c r="A601" s="39">
        <v>595</v>
      </c>
      <c r="B601" s="162"/>
      <c r="C601" s="148" t="s">
        <v>1115</v>
      </c>
      <c r="D601" s="39" t="s">
        <v>18</v>
      </c>
      <c r="E601" s="39"/>
      <c r="F601" s="227">
        <v>100</v>
      </c>
      <c r="G601" s="87">
        <v>4.17</v>
      </c>
      <c r="H601" s="228">
        <v>0.0417</v>
      </c>
      <c r="I601" s="162"/>
      <c r="J601" s="57" t="s">
        <v>24</v>
      </c>
      <c r="K601" s="128" t="s">
        <v>1116</v>
      </c>
      <c r="L601" s="39" t="s">
        <v>21</v>
      </c>
      <c r="M601" s="149" t="s">
        <v>1117</v>
      </c>
    </row>
    <row r="602" ht="14.25" spans="1:13">
      <c r="A602" s="39">
        <v>596</v>
      </c>
      <c r="B602" s="162"/>
      <c r="C602" s="148" t="s">
        <v>1118</v>
      </c>
      <c r="D602" s="39" t="s">
        <v>18</v>
      </c>
      <c r="E602" s="39"/>
      <c r="F602" s="227">
        <v>150</v>
      </c>
      <c r="G602" s="87">
        <v>100.98</v>
      </c>
      <c r="H602" s="228">
        <v>0.6732</v>
      </c>
      <c r="I602" s="162"/>
      <c r="J602" s="57" t="s">
        <v>24</v>
      </c>
      <c r="K602" s="33"/>
      <c r="L602" s="57" t="s">
        <v>21</v>
      </c>
      <c r="M602" s="149"/>
    </row>
    <row r="603" ht="14.25" spans="1:13">
      <c r="A603" s="39">
        <v>597</v>
      </c>
      <c r="B603" s="162"/>
      <c r="C603" s="148" t="s">
        <v>1119</v>
      </c>
      <c r="D603" s="39" t="s">
        <v>18</v>
      </c>
      <c r="E603" s="39"/>
      <c r="F603" s="227">
        <v>1600</v>
      </c>
      <c r="G603" s="87">
        <v>1147.07</v>
      </c>
      <c r="H603" s="228">
        <v>0.7169</v>
      </c>
      <c r="I603" s="162"/>
      <c r="J603" s="57" t="s">
        <v>24</v>
      </c>
      <c r="K603" s="33"/>
      <c r="L603" s="57" t="s">
        <v>21</v>
      </c>
      <c r="M603" s="149"/>
    </row>
    <row r="604" ht="28.5" spans="1:13">
      <c r="A604" s="39">
        <v>598</v>
      </c>
      <c r="B604" s="162"/>
      <c r="C604" s="148" t="s">
        <v>1120</v>
      </c>
      <c r="D604" s="39"/>
      <c r="E604" s="39" t="s">
        <v>18</v>
      </c>
      <c r="F604" s="227">
        <v>100</v>
      </c>
      <c r="G604" s="87">
        <v>20.64</v>
      </c>
      <c r="H604" s="228">
        <v>0.2064</v>
      </c>
      <c r="I604" s="162"/>
      <c r="J604" s="57" t="s">
        <v>24</v>
      </c>
      <c r="K604" s="39" t="s">
        <v>1121</v>
      </c>
      <c r="L604" s="57" t="s">
        <v>21</v>
      </c>
      <c r="M604" s="149" t="s">
        <v>1122</v>
      </c>
    </row>
    <row r="605" ht="42.75" spans="1:13">
      <c r="A605" s="39">
        <v>599</v>
      </c>
      <c r="B605" s="162"/>
      <c r="C605" s="148" t="s">
        <v>1123</v>
      </c>
      <c r="D605" s="39"/>
      <c r="E605" s="39" t="s">
        <v>18</v>
      </c>
      <c r="F605" s="227">
        <v>210.62</v>
      </c>
      <c r="G605" s="87">
        <v>0</v>
      </c>
      <c r="H605" s="228">
        <v>0</v>
      </c>
      <c r="I605" s="162"/>
      <c r="J605" s="57" t="s">
        <v>24</v>
      </c>
      <c r="K605" s="39" t="s">
        <v>1124</v>
      </c>
      <c r="L605" s="57" t="s">
        <v>21</v>
      </c>
      <c r="M605" s="149" t="s">
        <v>33</v>
      </c>
    </row>
    <row r="606" ht="28.5" spans="1:13">
      <c r="A606" s="39">
        <v>600</v>
      </c>
      <c r="B606" s="162"/>
      <c r="C606" s="148" t="s">
        <v>1125</v>
      </c>
      <c r="D606" s="39"/>
      <c r="E606" s="39" t="s">
        <v>18</v>
      </c>
      <c r="F606" s="227">
        <v>31</v>
      </c>
      <c r="G606" s="87">
        <v>0</v>
      </c>
      <c r="H606" s="228">
        <v>0</v>
      </c>
      <c r="I606" s="162"/>
      <c r="J606" s="57" t="s">
        <v>24</v>
      </c>
      <c r="K606" s="39" t="s">
        <v>1126</v>
      </c>
      <c r="L606" s="57" t="s">
        <v>21</v>
      </c>
      <c r="M606" s="149"/>
    </row>
    <row r="607" ht="28.5" spans="1:13">
      <c r="A607" s="39">
        <v>601</v>
      </c>
      <c r="B607" s="162"/>
      <c r="C607" s="148" t="s">
        <v>1127</v>
      </c>
      <c r="D607" s="39"/>
      <c r="E607" s="39" t="s">
        <v>18</v>
      </c>
      <c r="F607" s="227">
        <v>5</v>
      </c>
      <c r="G607" s="87">
        <v>0</v>
      </c>
      <c r="H607" s="228">
        <v>0</v>
      </c>
      <c r="I607" s="162"/>
      <c r="J607" s="57" t="s">
        <v>24</v>
      </c>
      <c r="K607" s="39" t="s">
        <v>543</v>
      </c>
      <c r="L607" s="57" t="s">
        <v>21</v>
      </c>
      <c r="M607" s="149"/>
    </row>
    <row r="608" ht="14.25" spans="1:13">
      <c r="A608" s="39">
        <v>602</v>
      </c>
      <c r="B608" s="162"/>
      <c r="C608" s="148" t="s">
        <v>1128</v>
      </c>
      <c r="D608" s="39" t="s">
        <v>18</v>
      </c>
      <c r="E608" s="39"/>
      <c r="F608" s="227">
        <v>1.78</v>
      </c>
      <c r="G608" s="87">
        <v>1.78</v>
      </c>
      <c r="H608" s="228">
        <v>1</v>
      </c>
      <c r="I608" s="162"/>
      <c r="J608" s="57" t="s">
        <v>24</v>
      </c>
      <c r="K608" s="33"/>
      <c r="L608" s="57" t="s">
        <v>21</v>
      </c>
      <c r="M608" s="149"/>
    </row>
    <row r="609" ht="14.25" spans="1:13">
      <c r="A609" s="39">
        <v>603</v>
      </c>
      <c r="B609" s="162"/>
      <c r="C609" s="148" t="s">
        <v>1129</v>
      </c>
      <c r="D609" s="39" t="s">
        <v>18</v>
      </c>
      <c r="E609" s="39"/>
      <c r="F609" s="227">
        <v>1.6</v>
      </c>
      <c r="G609" s="87">
        <v>1.6</v>
      </c>
      <c r="H609" s="228">
        <v>1</v>
      </c>
      <c r="I609" s="162"/>
      <c r="J609" s="57" t="s">
        <v>24</v>
      </c>
      <c r="K609" s="33"/>
      <c r="L609" s="57" t="s">
        <v>21</v>
      </c>
      <c r="M609" s="149"/>
    </row>
    <row r="610" ht="28.5" spans="1:13">
      <c r="A610" s="39">
        <v>604</v>
      </c>
      <c r="B610" s="162"/>
      <c r="C610" s="148" t="s">
        <v>433</v>
      </c>
      <c r="D610" s="39" t="s">
        <v>18</v>
      </c>
      <c r="E610" s="39"/>
      <c r="F610" s="227">
        <v>3.96</v>
      </c>
      <c r="G610" s="87">
        <v>1.93</v>
      </c>
      <c r="H610" s="228">
        <v>0.4879</v>
      </c>
      <c r="I610" s="162"/>
      <c r="J610" s="57" t="s">
        <v>24</v>
      </c>
      <c r="K610" s="39" t="s">
        <v>1130</v>
      </c>
      <c r="L610" s="57" t="s">
        <v>21</v>
      </c>
      <c r="M610" s="149" t="s">
        <v>33</v>
      </c>
    </row>
    <row r="611" customHeight="true" spans="1:13">
      <c r="A611" s="39">
        <v>605</v>
      </c>
      <c r="B611" s="162" t="s">
        <v>1131</v>
      </c>
      <c r="C611" s="149" t="s">
        <v>293</v>
      </c>
      <c r="D611" s="57" t="s">
        <v>24</v>
      </c>
      <c r="E611" s="57"/>
      <c r="F611" s="152">
        <v>8.45</v>
      </c>
      <c r="G611" s="152">
        <v>4.28</v>
      </c>
      <c r="H611" s="153">
        <f t="shared" ref="H611:H655" si="5">G611/F611</f>
        <v>0.506508875739645</v>
      </c>
      <c r="I611" s="219">
        <v>0.5703</v>
      </c>
      <c r="J611" s="39" t="s">
        <v>19</v>
      </c>
      <c r="K611" s="149" t="s">
        <v>1132</v>
      </c>
      <c r="L611" s="57" t="s">
        <v>21</v>
      </c>
      <c r="M611" s="149"/>
    </row>
    <row r="612" customHeight="true" spans="1:13">
      <c r="A612" s="39">
        <v>606</v>
      </c>
      <c r="B612" s="162"/>
      <c r="C612" s="149" t="s">
        <v>296</v>
      </c>
      <c r="D612" s="57" t="s">
        <v>24</v>
      </c>
      <c r="E612" s="57"/>
      <c r="F612" s="152">
        <v>0.5</v>
      </c>
      <c r="G612" s="152">
        <v>0.49</v>
      </c>
      <c r="H612" s="153">
        <f t="shared" si="5"/>
        <v>0.98</v>
      </c>
      <c r="I612" s="162"/>
      <c r="J612" s="39" t="s">
        <v>24</v>
      </c>
      <c r="K612" s="149"/>
      <c r="L612" s="57" t="s">
        <v>21</v>
      </c>
      <c r="M612" s="149"/>
    </row>
    <row r="613" customHeight="true" spans="1:13">
      <c r="A613" s="39">
        <v>607</v>
      </c>
      <c r="B613" s="162"/>
      <c r="C613" s="149" t="s">
        <v>811</v>
      </c>
      <c r="D613" s="57" t="s">
        <v>24</v>
      </c>
      <c r="E613" s="57"/>
      <c r="F613" s="152">
        <v>10</v>
      </c>
      <c r="G613" s="152">
        <v>9.98</v>
      </c>
      <c r="H613" s="153">
        <f t="shared" si="5"/>
        <v>0.998</v>
      </c>
      <c r="I613" s="162"/>
      <c r="J613" s="57" t="s">
        <v>24</v>
      </c>
      <c r="K613" s="149"/>
      <c r="L613" s="57" t="s">
        <v>21</v>
      </c>
      <c r="M613" s="149"/>
    </row>
    <row r="614" customHeight="true" spans="1:13">
      <c r="A614" s="39">
        <v>608</v>
      </c>
      <c r="B614" s="162"/>
      <c r="C614" s="229" t="s">
        <v>300</v>
      </c>
      <c r="D614" s="57" t="s">
        <v>24</v>
      </c>
      <c r="E614" s="57"/>
      <c r="F614" s="152">
        <v>2</v>
      </c>
      <c r="G614" s="57"/>
      <c r="H614" s="153">
        <f t="shared" si="5"/>
        <v>0</v>
      </c>
      <c r="I614" s="162"/>
      <c r="J614" s="39" t="s">
        <v>24</v>
      </c>
      <c r="K614" s="149" t="s">
        <v>1133</v>
      </c>
      <c r="L614" s="57" t="s">
        <v>21</v>
      </c>
      <c r="M614" s="149" t="s">
        <v>33</v>
      </c>
    </row>
    <row r="615" customHeight="true" spans="1:13">
      <c r="A615" s="39">
        <v>609</v>
      </c>
      <c r="B615" s="162"/>
      <c r="C615" s="149" t="s">
        <v>301</v>
      </c>
      <c r="D615" s="57" t="s">
        <v>24</v>
      </c>
      <c r="E615" s="57"/>
      <c r="F615" s="152">
        <v>3.5</v>
      </c>
      <c r="G615" s="152">
        <v>0.37</v>
      </c>
      <c r="H615" s="153">
        <f t="shared" si="5"/>
        <v>0.105714285714286</v>
      </c>
      <c r="I615" s="162"/>
      <c r="J615" s="39" t="s">
        <v>24</v>
      </c>
      <c r="K615" s="149" t="s">
        <v>1134</v>
      </c>
      <c r="L615" s="57" t="s">
        <v>21</v>
      </c>
      <c r="M615" s="149" t="s">
        <v>33</v>
      </c>
    </row>
    <row r="616" customHeight="true" spans="1:13">
      <c r="A616" s="39">
        <v>610</v>
      </c>
      <c r="B616" s="162"/>
      <c r="C616" s="149" t="s">
        <v>303</v>
      </c>
      <c r="D616" s="57" t="s">
        <v>24</v>
      </c>
      <c r="E616" s="57"/>
      <c r="F616" s="152">
        <v>5</v>
      </c>
      <c r="G616" s="152">
        <v>0.92</v>
      </c>
      <c r="H616" s="153">
        <f t="shared" si="5"/>
        <v>0.184</v>
      </c>
      <c r="I616" s="162"/>
      <c r="J616" s="39" t="s">
        <v>24</v>
      </c>
      <c r="K616" s="149" t="s">
        <v>1135</v>
      </c>
      <c r="L616" s="57" t="s">
        <v>21</v>
      </c>
      <c r="M616" s="149"/>
    </row>
    <row r="617" customHeight="true" spans="1:13">
      <c r="A617" s="39">
        <v>611</v>
      </c>
      <c r="B617" s="162"/>
      <c r="C617" s="149" t="s">
        <v>947</v>
      </c>
      <c r="D617" s="57" t="s">
        <v>24</v>
      </c>
      <c r="E617" s="57"/>
      <c r="F617" s="152">
        <v>1</v>
      </c>
      <c r="G617" s="57"/>
      <c r="H617" s="153">
        <f t="shared" si="5"/>
        <v>0</v>
      </c>
      <c r="I617" s="162"/>
      <c r="J617" s="39" t="s">
        <v>24</v>
      </c>
      <c r="K617" s="149" t="s">
        <v>1136</v>
      </c>
      <c r="L617" s="57" t="s">
        <v>21</v>
      </c>
      <c r="M617" s="149"/>
    </row>
    <row r="618" customHeight="true" spans="1:13">
      <c r="A618" s="39">
        <v>612</v>
      </c>
      <c r="B618" s="162"/>
      <c r="C618" s="149" t="s">
        <v>308</v>
      </c>
      <c r="D618" s="57" t="s">
        <v>24</v>
      </c>
      <c r="E618" s="57"/>
      <c r="F618" s="152">
        <v>0.7</v>
      </c>
      <c r="G618" s="57"/>
      <c r="H618" s="153">
        <f t="shared" si="5"/>
        <v>0</v>
      </c>
      <c r="I618" s="162"/>
      <c r="J618" s="39" t="s">
        <v>24</v>
      </c>
      <c r="K618" s="149" t="s">
        <v>1137</v>
      </c>
      <c r="L618" s="57" t="s">
        <v>21</v>
      </c>
      <c r="M618" s="149"/>
    </row>
    <row r="619" customHeight="true" spans="1:13">
      <c r="A619" s="39">
        <v>613</v>
      </c>
      <c r="B619" s="162"/>
      <c r="C619" s="149" t="s">
        <v>310</v>
      </c>
      <c r="D619" s="57" t="s">
        <v>24</v>
      </c>
      <c r="E619" s="57"/>
      <c r="F619" s="152">
        <v>4.2</v>
      </c>
      <c r="G619" s="152">
        <v>2.29</v>
      </c>
      <c r="H619" s="153">
        <f t="shared" si="5"/>
        <v>0.545238095238095</v>
      </c>
      <c r="I619" s="162"/>
      <c r="J619" s="39" t="s">
        <v>24</v>
      </c>
      <c r="K619" s="149" t="s">
        <v>1138</v>
      </c>
      <c r="L619" s="57" t="s">
        <v>21</v>
      </c>
      <c r="M619" s="149"/>
    </row>
    <row r="620" customHeight="true" spans="1:13">
      <c r="A620" s="39">
        <v>614</v>
      </c>
      <c r="B620" s="162"/>
      <c r="C620" s="149" t="s">
        <v>1139</v>
      </c>
      <c r="D620" s="57" t="s">
        <v>24</v>
      </c>
      <c r="E620" s="57"/>
      <c r="F620" s="152">
        <v>1</v>
      </c>
      <c r="G620" s="152">
        <v>0.83</v>
      </c>
      <c r="H620" s="153">
        <f t="shared" si="5"/>
        <v>0.83</v>
      </c>
      <c r="I620" s="162"/>
      <c r="J620" s="39" t="s">
        <v>24</v>
      </c>
      <c r="K620" s="149"/>
      <c r="L620" s="57" t="s">
        <v>21</v>
      </c>
      <c r="M620" s="149"/>
    </row>
    <row r="621" customHeight="true" spans="1:13">
      <c r="A621" s="39">
        <v>615</v>
      </c>
      <c r="B621" s="162"/>
      <c r="C621" s="149" t="s">
        <v>314</v>
      </c>
      <c r="D621" s="57" t="s">
        <v>24</v>
      </c>
      <c r="E621" s="57"/>
      <c r="F621" s="152">
        <v>3</v>
      </c>
      <c r="G621" s="152">
        <v>1.36</v>
      </c>
      <c r="H621" s="153">
        <f t="shared" si="5"/>
        <v>0.453333333333333</v>
      </c>
      <c r="I621" s="162"/>
      <c r="J621" s="39" t="s">
        <v>24</v>
      </c>
      <c r="K621" s="149" t="s">
        <v>1140</v>
      </c>
      <c r="L621" s="57" t="s">
        <v>21</v>
      </c>
      <c r="M621" s="149" t="s">
        <v>33</v>
      </c>
    </row>
    <row r="622" customHeight="true" spans="1:13">
      <c r="A622" s="39">
        <v>616</v>
      </c>
      <c r="B622" s="162"/>
      <c r="C622" s="149" t="s">
        <v>316</v>
      </c>
      <c r="D622" s="57" t="s">
        <v>24</v>
      </c>
      <c r="E622" s="57"/>
      <c r="F622" s="152">
        <v>32</v>
      </c>
      <c r="G622" s="152">
        <v>15.64</v>
      </c>
      <c r="H622" s="153">
        <f t="shared" si="5"/>
        <v>0.48875</v>
      </c>
      <c r="I622" s="162"/>
      <c r="J622" s="39" t="s">
        <v>24</v>
      </c>
      <c r="K622" s="149" t="s">
        <v>1141</v>
      </c>
      <c r="L622" s="57" t="s">
        <v>21</v>
      </c>
      <c r="M622" s="149" t="s">
        <v>33</v>
      </c>
    </row>
    <row r="623" customHeight="true" spans="1:13">
      <c r="A623" s="39">
        <v>617</v>
      </c>
      <c r="B623" s="162"/>
      <c r="C623" s="149" t="s">
        <v>318</v>
      </c>
      <c r="D623" s="57" t="s">
        <v>24</v>
      </c>
      <c r="E623" s="57"/>
      <c r="F623" s="152">
        <v>0.5</v>
      </c>
      <c r="G623" s="57"/>
      <c r="H623" s="153">
        <f t="shared" si="5"/>
        <v>0</v>
      </c>
      <c r="I623" s="162"/>
      <c r="J623" s="39" t="s">
        <v>24</v>
      </c>
      <c r="K623" s="149" t="s">
        <v>1142</v>
      </c>
      <c r="L623" s="57" t="s">
        <v>21</v>
      </c>
      <c r="M623" s="149" t="s">
        <v>33</v>
      </c>
    </row>
    <row r="624" customHeight="true" spans="1:13">
      <c r="A624" s="39">
        <v>618</v>
      </c>
      <c r="B624" s="162"/>
      <c r="C624" s="149" t="s">
        <v>320</v>
      </c>
      <c r="D624" s="57" t="s">
        <v>24</v>
      </c>
      <c r="E624" s="57"/>
      <c r="F624" s="152">
        <v>3</v>
      </c>
      <c r="G624" s="152">
        <v>0.63</v>
      </c>
      <c r="H624" s="153">
        <f t="shared" si="5"/>
        <v>0.21</v>
      </c>
      <c r="I624" s="162"/>
      <c r="J624" s="39" t="s">
        <v>24</v>
      </c>
      <c r="K624" s="149" t="s">
        <v>1143</v>
      </c>
      <c r="L624" s="57" t="s">
        <v>21</v>
      </c>
      <c r="M624" s="149" t="s">
        <v>33</v>
      </c>
    </row>
    <row r="625" customHeight="true" spans="1:13">
      <c r="A625" s="39">
        <v>619</v>
      </c>
      <c r="B625" s="162"/>
      <c r="C625" s="149" t="s">
        <v>322</v>
      </c>
      <c r="D625" s="57" t="s">
        <v>24</v>
      </c>
      <c r="E625" s="57"/>
      <c r="F625" s="152">
        <v>20</v>
      </c>
      <c r="G625" s="152">
        <v>0.7</v>
      </c>
      <c r="H625" s="153">
        <f t="shared" si="5"/>
        <v>0.035</v>
      </c>
      <c r="I625" s="162"/>
      <c r="J625" s="39" t="s">
        <v>19</v>
      </c>
      <c r="K625" s="149" t="s">
        <v>1144</v>
      </c>
      <c r="L625" s="57" t="s">
        <v>21</v>
      </c>
      <c r="M625" s="149"/>
    </row>
    <row r="626" customHeight="true" spans="1:13">
      <c r="A626" s="39">
        <v>620</v>
      </c>
      <c r="B626" s="162"/>
      <c r="C626" s="149" t="s">
        <v>324</v>
      </c>
      <c r="D626" s="57" t="s">
        <v>24</v>
      </c>
      <c r="E626" s="57"/>
      <c r="F626" s="152">
        <v>5</v>
      </c>
      <c r="G626" s="152">
        <v>1.72</v>
      </c>
      <c r="H626" s="153">
        <f t="shared" si="5"/>
        <v>0.344</v>
      </c>
      <c r="I626" s="162"/>
      <c r="J626" s="39" t="s">
        <v>24</v>
      </c>
      <c r="K626" s="149" t="s">
        <v>1145</v>
      </c>
      <c r="L626" s="57" t="s">
        <v>21</v>
      </c>
      <c r="M626" s="149" t="s">
        <v>33</v>
      </c>
    </row>
    <row r="627" customHeight="true" spans="1:13">
      <c r="A627" s="39">
        <v>621</v>
      </c>
      <c r="B627" s="162"/>
      <c r="C627" s="149" t="s">
        <v>1146</v>
      </c>
      <c r="D627" s="57" t="s">
        <v>24</v>
      </c>
      <c r="E627" s="57"/>
      <c r="F627" s="152">
        <v>0.3</v>
      </c>
      <c r="G627" s="152">
        <v>0.09</v>
      </c>
      <c r="H627" s="153">
        <f t="shared" si="5"/>
        <v>0.3</v>
      </c>
      <c r="I627" s="162"/>
      <c r="J627" s="39" t="s">
        <v>19</v>
      </c>
      <c r="K627" s="149" t="s">
        <v>1147</v>
      </c>
      <c r="L627" s="57" t="s">
        <v>21</v>
      </c>
      <c r="M627" s="149" t="s">
        <v>473</v>
      </c>
    </row>
    <row r="628" customHeight="true" spans="1:13">
      <c r="A628" s="39">
        <v>622</v>
      </c>
      <c r="B628" s="162"/>
      <c r="C628" s="149" t="s">
        <v>830</v>
      </c>
      <c r="D628" s="57" t="s">
        <v>24</v>
      </c>
      <c r="E628" s="57"/>
      <c r="F628" s="152">
        <v>2</v>
      </c>
      <c r="G628" s="152">
        <v>1.52</v>
      </c>
      <c r="H628" s="153">
        <f t="shared" si="5"/>
        <v>0.76</v>
      </c>
      <c r="I628" s="162"/>
      <c r="J628" s="39" t="s">
        <v>24</v>
      </c>
      <c r="K628" s="149"/>
      <c r="L628" s="57" t="s">
        <v>21</v>
      </c>
      <c r="M628" s="149"/>
    </row>
    <row r="629" customHeight="true" spans="1:13">
      <c r="A629" s="39">
        <v>623</v>
      </c>
      <c r="B629" s="162"/>
      <c r="C629" s="149" t="s">
        <v>972</v>
      </c>
      <c r="D629" s="57" t="s">
        <v>24</v>
      </c>
      <c r="E629" s="57"/>
      <c r="F629" s="152">
        <v>4</v>
      </c>
      <c r="G629" s="152">
        <v>3.73</v>
      </c>
      <c r="H629" s="153">
        <f t="shared" si="5"/>
        <v>0.9325</v>
      </c>
      <c r="I629" s="162"/>
      <c r="J629" s="39" t="s">
        <v>24</v>
      </c>
      <c r="K629" s="149"/>
      <c r="L629" s="57" t="s">
        <v>21</v>
      </c>
      <c r="M629" s="149" t="s">
        <v>1148</v>
      </c>
    </row>
    <row r="630" customHeight="true" spans="1:13">
      <c r="A630" s="39">
        <v>624</v>
      </c>
      <c r="B630" s="162"/>
      <c r="C630" s="149" t="s">
        <v>1149</v>
      </c>
      <c r="D630" s="57" t="s">
        <v>24</v>
      </c>
      <c r="E630" s="57"/>
      <c r="F630" s="152">
        <v>2</v>
      </c>
      <c r="G630" s="152">
        <v>1.38</v>
      </c>
      <c r="H630" s="153">
        <f t="shared" si="5"/>
        <v>0.69</v>
      </c>
      <c r="I630" s="162"/>
      <c r="J630" s="39" t="s">
        <v>24</v>
      </c>
      <c r="K630" s="149"/>
      <c r="L630" s="57" t="s">
        <v>21</v>
      </c>
      <c r="M630" s="149"/>
    </row>
    <row r="631" customHeight="true" spans="1:13">
      <c r="A631" s="39">
        <v>625</v>
      </c>
      <c r="B631" s="162"/>
      <c r="C631" s="149" t="s">
        <v>1150</v>
      </c>
      <c r="D631" s="57" t="s">
        <v>24</v>
      </c>
      <c r="E631" s="57"/>
      <c r="F631" s="152">
        <v>6</v>
      </c>
      <c r="G631" s="152">
        <v>0.6</v>
      </c>
      <c r="H631" s="153">
        <f t="shared" si="5"/>
        <v>0.1</v>
      </c>
      <c r="I631" s="162"/>
      <c r="J631" s="39" t="s">
        <v>24</v>
      </c>
      <c r="K631" s="149" t="s">
        <v>1151</v>
      </c>
      <c r="L631" s="57" t="s">
        <v>21</v>
      </c>
      <c r="M631" s="149" t="s">
        <v>33</v>
      </c>
    </row>
    <row r="632" customHeight="true" spans="1:13">
      <c r="A632" s="39">
        <v>626</v>
      </c>
      <c r="B632" s="162"/>
      <c r="C632" s="149" t="s">
        <v>978</v>
      </c>
      <c r="D632" s="57" t="s">
        <v>24</v>
      </c>
      <c r="E632" s="57"/>
      <c r="F632" s="152">
        <v>2</v>
      </c>
      <c r="G632" s="152">
        <v>1</v>
      </c>
      <c r="H632" s="153">
        <f t="shared" si="5"/>
        <v>0.5</v>
      </c>
      <c r="I632" s="162"/>
      <c r="J632" s="39" t="s">
        <v>24</v>
      </c>
      <c r="K632" s="149" t="s">
        <v>1152</v>
      </c>
      <c r="L632" s="57" t="s">
        <v>21</v>
      </c>
      <c r="M632" s="149"/>
    </row>
    <row r="633" customHeight="true" spans="1:13">
      <c r="A633" s="39">
        <v>627</v>
      </c>
      <c r="B633" s="162"/>
      <c r="C633" s="149" t="s">
        <v>339</v>
      </c>
      <c r="D633" s="57" t="s">
        <v>24</v>
      </c>
      <c r="E633" s="57"/>
      <c r="F633" s="152">
        <v>1</v>
      </c>
      <c r="G633" s="152">
        <v>0.52</v>
      </c>
      <c r="H633" s="153">
        <f t="shared" si="5"/>
        <v>0.52</v>
      </c>
      <c r="I633" s="162"/>
      <c r="J633" s="39" t="s">
        <v>24</v>
      </c>
      <c r="K633" s="149" t="s">
        <v>1153</v>
      </c>
      <c r="L633" s="57" t="s">
        <v>21</v>
      </c>
      <c r="M633" s="149" t="s">
        <v>33</v>
      </c>
    </row>
    <row r="634" customHeight="true" spans="1:13">
      <c r="A634" s="39">
        <v>628</v>
      </c>
      <c r="B634" s="162"/>
      <c r="C634" s="149" t="s">
        <v>1154</v>
      </c>
      <c r="D634" s="57" t="s">
        <v>24</v>
      </c>
      <c r="E634" s="57"/>
      <c r="F634" s="152">
        <v>172.28</v>
      </c>
      <c r="G634" s="152">
        <v>107.17</v>
      </c>
      <c r="H634" s="153">
        <f t="shared" si="5"/>
        <v>0.622068725330857</v>
      </c>
      <c r="I634" s="162"/>
      <c r="J634" s="39" t="s">
        <v>24</v>
      </c>
      <c r="K634" s="149"/>
      <c r="L634" s="57" t="s">
        <v>21</v>
      </c>
      <c r="M634" s="149"/>
    </row>
    <row r="635" customHeight="true" spans="1:13">
      <c r="A635" s="39">
        <v>629</v>
      </c>
      <c r="B635" s="162"/>
      <c r="C635" s="149" t="s">
        <v>841</v>
      </c>
      <c r="D635" s="57" t="s">
        <v>24</v>
      </c>
      <c r="E635" s="57"/>
      <c r="F635" s="152">
        <v>15.9</v>
      </c>
      <c r="G635" s="152">
        <v>8.02</v>
      </c>
      <c r="H635" s="153">
        <f t="shared" si="5"/>
        <v>0.504402515723271</v>
      </c>
      <c r="I635" s="162"/>
      <c r="J635" s="39" t="s">
        <v>24</v>
      </c>
      <c r="K635" s="149" t="s">
        <v>1155</v>
      </c>
      <c r="L635" s="57" t="s">
        <v>21</v>
      </c>
      <c r="M635" s="149" t="s">
        <v>33</v>
      </c>
    </row>
    <row r="636" customHeight="true" spans="1:13">
      <c r="A636" s="39">
        <v>630</v>
      </c>
      <c r="B636" s="162"/>
      <c r="C636" s="149" t="s">
        <v>1156</v>
      </c>
      <c r="D636" s="57" t="s">
        <v>24</v>
      </c>
      <c r="E636" s="57"/>
      <c r="F636" s="152">
        <v>13.2</v>
      </c>
      <c r="G636" s="152">
        <v>6.49</v>
      </c>
      <c r="H636" s="153">
        <f t="shared" si="5"/>
        <v>0.491666666666667</v>
      </c>
      <c r="I636" s="162"/>
      <c r="J636" s="39" t="s">
        <v>24</v>
      </c>
      <c r="K636" s="149" t="s">
        <v>1157</v>
      </c>
      <c r="L636" s="57" t="s">
        <v>21</v>
      </c>
      <c r="M636" s="149" t="s">
        <v>33</v>
      </c>
    </row>
    <row r="637" customHeight="true" spans="1:13">
      <c r="A637" s="39">
        <v>631</v>
      </c>
      <c r="B637" s="162"/>
      <c r="C637" s="149" t="s">
        <v>347</v>
      </c>
      <c r="D637" s="57" t="s">
        <v>24</v>
      </c>
      <c r="E637" s="57"/>
      <c r="F637" s="152">
        <v>1.5</v>
      </c>
      <c r="G637" s="152">
        <v>0.4</v>
      </c>
      <c r="H637" s="153">
        <f t="shared" si="5"/>
        <v>0.266666666666667</v>
      </c>
      <c r="I637" s="162"/>
      <c r="J637" s="39" t="s">
        <v>24</v>
      </c>
      <c r="K637" s="149" t="s">
        <v>1158</v>
      </c>
      <c r="L637" s="57" t="s">
        <v>21</v>
      </c>
      <c r="M637" s="149"/>
    </row>
    <row r="638" customHeight="true" spans="1:13">
      <c r="A638" s="39">
        <v>632</v>
      </c>
      <c r="B638" s="162"/>
      <c r="C638" s="149" t="s">
        <v>1159</v>
      </c>
      <c r="D638" s="57" t="s">
        <v>24</v>
      </c>
      <c r="E638" s="57"/>
      <c r="F638" s="152">
        <v>1</v>
      </c>
      <c r="G638" s="152">
        <v>0.5</v>
      </c>
      <c r="H638" s="153">
        <f t="shared" si="5"/>
        <v>0.5</v>
      </c>
      <c r="I638" s="162"/>
      <c r="J638" s="39" t="s">
        <v>24</v>
      </c>
      <c r="K638" s="149" t="s">
        <v>1160</v>
      </c>
      <c r="L638" s="57" t="s">
        <v>21</v>
      </c>
      <c r="M638" s="149"/>
    </row>
    <row r="639" customHeight="true" spans="1:13">
      <c r="A639" s="39">
        <v>633</v>
      </c>
      <c r="B639" s="162"/>
      <c r="C639" s="149" t="s">
        <v>1161</v>
      </c>
      <c r="D639" s="57" t="s">
        <v>24</v>
      </c>
      <c r="E639" s="57"/>
      <c r="F639" s="152">
        <v>1</v>
      </c>
      <c r="G639" s="152">
        <v>1</v>
      </c>
      <c r="H639" s="153">
        <f t="shared" si="5"/>
        <v>1</v>
      </c>
      <c r="I639" s="162"/>
      <c r="J639" s="39" t="s">
        <v>24</v>
      </c>
      <c r="K639" s="149"/>
      <c r="L639" s="57" t="s">
        <v>21</v>
      </c>
      <c r="M639" s="169" t="s">
        <v>1162</v>
      </c>
    </row>
    <row r="640" customHeight="true" spans="1:13">
      <c r="A640" s="39">
        <v>634</v>
      </c>
      <c r="B640" s="162"/>
      <c r="C640" s="149" t="s">
        <v>357</v>
      </c>
      <c r="D640" s="57" t="s">
        <v>24</v>
      </c>
      <c r="E640" s="57"/>
      <c r="F640" s="152">
        <v>2.94</v>
      </c>
      <c r="G640" s="152">
        <v>2.12</v>
      </c>
      <c r="H640" s="153">
        <f t="shared" si="5"/>
        <v>0.72108843537415</v>
      </c>
      <c r="I640" s="162"/>
      <c r="J640" s="39" t="s">
        <v>24</v>
      </c>
      <c r="K640" s="149"/>
      <c r="L640" s="57" t="s">
        <v>21</v>
      </c>
      <c r="M640" s="149"/>
    </row>
    <row r="641" customHeight="true" spans="1:13">
      <c r="A641" s="39">
        <v>635</v>
      </c>
      <c r="B641" s="162"/>
      <c r="C641" s="149" t="s">
        <v>61</v>
      </c>
      <c r="D641" s="57" t="s">
        <v>24</v>
      </c>
      <c r="E641" s="57"/>
      <c r="F641" s="152">
        <v>4</v>
      </c>
      <c r="G641" s="152">
        <v>0.54</v>
      </c>
      <c r="H641" s="153">
        <f t="shared" si="5"/>
        <v>0.135</v>
      </c>
      <c r="I641" s="162"/>
      <c r="J641" s="39" t="s">
        <v>24</v>
      </c>
      <c r="K641" s="149" t="s">
        <v>1163</v>
      </c>
      <c r="L641" s="57" t="s">
        <v>21</v>
      </c>
      <c r="M641" s="149" t="s">
        <v>33</v>
      </c>
    </row>
    <row r="642" customHeight="true" spans="1:13">
      <c r="A642" s="39">
        <v>636</v>
      </c>
      <c r="B642" s="162"/>
      <c r="C642" s="149" t="s">
        <v>359</v>
      </c>
      <c r="D642" s="57" t="s">
        <v>24</v>
      </c>
      <c r="E642" s="57"/>
      <c r="F642" s="152">
        <v>2.8</v>
      </c>
      <c r="G642" s="152">
        <v>0.29</v>
      </c>
      <c r="H642" s="153">
        <f t="shared" si="5"/>
        <v>0.103571428571429</v>
      </c>
      <c r="I642" s="162"/>
      <c r="J642" s="39" t="s">
        <v>24</v>
      </c>
      <c r="K642" s="149" t="s">
        <v>1164</v>
      </c>
      <c r="L642" s="57" t="s">
        <v>21</v>
      </c>
      <c r="M642" s="149"/>
    </row>
    <row r="643" customHeight="true" spans="1:13">
      <c r="A643" s="39">
        <v>637</v>
      </c>
      <c r="B643" s="162"/>
      <c r="C643" s="149" t="s">
        <v>361</v>
      </c>
      <c r="D643" s="57" t="s">
        <v>24</v>
      </c>
      <c r="E643" s="57"/>
      <c r="F643" s="152">
        <v>15.79</v>
      </c>
      <c r="G643" s="152">
        <v>10.53</v>
      </c>
      <c r="H643" s="153">
        <f t="shared" si="5"/>
        <v>0.666877770740975</v>
      </c>
      <c r="I643" s="162"/>
      <c r="J643" s="39" t="s">
        <v>24</v>
      </c>
      <c r="K643" s="149"/>
      <c r="L643" s="57" t="s">
        <v>21</v>
      </c>
      <c r="M643" s="149"/>
    </row>
    <row r="644" customHeight="true" spans="1:13">
      <c r="A644" s="39">
        <v>638</v>
      </c>
      <c r="B644" s="162"/>
      <c r="C644" s="149" t="s">
        <v>1165</v>
      </c>
      <c r="D644" s="57" t="s">
        <v>24</v>
      </c>
      <c r="E644" s="57"/>
      <c r="F644" s="152">
        <v>22.2</v>
      </c>
      <c r="G644" s="57"/>
      <c r="H644" s="153">
        <f t="shared" si="5"/>
        <v>0</v>
      </c>
      <c r="I644" s="162"/>
      <c r="J644" s="39" t="s">
        <v>19</v>
      </c>
      <c r="K644" s="149" t="s">
        <v>363</v>
      </c>
      <c r="L644" s="57" t="s">
        <v>51</v>
      </c>
      <c r="M644" s="149"/>
    </row>
    <row r="645" customHeight="true" spans="1:13">
      <c r="A645" s="39">
        <v>639</v>
      </c>
      <c r="B645" s="162"/>
      <c r="C645" s="149" t="s">
        <v>864</v>
      </c>
      <c r="D645" s="57" t="s">
        <v>24</v>
      </c>
      <c r="E645" s="57"/>
      <c r="F645" s="152">
        <v>0.03</v>
      </c>
      <c r="G645" s="152">
        <v>0.03</v>
      </c>
      <c r="H645" s="153">
        <f t="shared" si="5"/>
        <v>1</v>
      </c>
      <c r="I645" s="162"/>
      <c r="J645" s="39" t="s">
        <v>24</v>
      </c>
      <c r="K645" s="149"/>
      <c r="L645" s="57" t="s">
        <v>21</v>
      </c>
      <c r="M645" s="149" t="s">
        <v>810</v>
      </c>
    </row>
    <row r="646" customHeight="true" spans="1:13">
      <c r="A646" s="39">
        <v>640</v>
      </c>
      <c r="B646" s="162"/>
      <c r="C646" s="149" t="s">
        <v>1166</v>
      </c>
      <c r="D646" s="57" t="s">
        <v>24</v>
      </c>
      <c r="E646" s="57"/>
      <c r="F646" s="152">
        <v>25</v>
      </c>
      <c r="G646" s="57"/>
      <c r="H646" s="153">
        <f t="shared" si="5"/>
        <v>0</v>
      </c>
      <c r="I646" s="162"/>
      <c r="J646" s="39" t="s">
        <v>19</v>
      </c>
      <c r="K646" s="149" t="s">
        <v>1167</v>
      </c>
      <c r="L646" s="57" t="s">
        <v>21</v>
      </c>
      <c r="M646" s="149" t="s">
        <v>1168</v>
      </c>
    </row>
    <row r="647" customHeight="true" spans="1:13">
      <c r="A647" s="39">
        <v>641</v>
      </c>
      <c r="B647" s="162"/>
      <c r="C647" s="149" t="s">
        <v>365</v>
      </c>
      <c r="D647" s="57" t="s">
        <v>24</v>
      </c>
      <c r="E647" s="57"/>
      <c r="F647" s="152">
        <v>1</v>
      </c>
      <c r="G647" s="57"/>
      <c r="H647" s="153">
        <f t="shared" si="5"/>
        <v>0</v>
      </c>
      <c r="I647" s="162"/>
      <c r="J647" s="39" t="s">
        <v>24</v>
      </c>
      <c r="K647" s="149" t="s">
        <v>1169</v>
      </c>
      <c r="L647" s="57" t="s">
        <v>21</v>
      </c>
      <c r="M647" s="149" t="s">
        <v>33</v>
      </c>
    </row>
    <row r="648" customHeight="true" spans="1:13">
      <c r="A648" s="39">
        <v>642</v>
      </c>
      <c r="B648" s="162"/>
      <c r="C648" s="149" t="s">
        <v>862</v>
      </c>
      <c r="D648" s="57" t="s">
        <v>24</v>
      </c>
      <c r="E648" s="57"/>
      <c r="F648" s="152">
        <v>1</v>
      </c>
      <c r="G648" s="152">
        <v>0.26</v>
      </c>
      <c r="H648" s="153">
        <f t="shared" si="5"/>
        <v>0.26</v>
      </c>
      <c r="I648" s="162"/>
      <c r="J648" s="39" t="s">
        <v>24</v>
      </c>
      <c r="K648" s="149" t="s">
        <v>1170</v>
      </c>
      <c r="L648" s="57" t="s">
        <v>21</v>
      </c>
      <c r="M648" s="149" t="s">
        <v>33</v>
      </c>
    </row>
    <row r="649" customHeight="true" spans="1:13">
      <c r="A649" s="39">
        <v>643</v>
      </c>
      <c r="B649" s="162"/>
      <c r="C649" s="149" t="s">
        <v>1171</v>
      </c>
      <c r="D649" s="57" t="s">
        <v>24</v>
      </c>
      <c r="E649" s="57"/>
      <c r="F649" s="152">
        <v>25</v>
      </c>
      <c r="G649" s="152">
        <v>12.5</v>
      </c>
      <c r="H649" s="153">
        <f t="shared" si="5"/>
        <v>0.5</v>
      </c>
      <c r="I649" s="162"/>
      <c r="J649" s="39" t="s">
        <v>24</v>
      </c>
      <c r="K649" s="149" t="s">
        <v>1172</v>
      </c>
      <c r="L649" s="57" t="s">
        <v>21</v>
      </c>
      <c r="M649" s="149" t="s">
        <v>1173</v>
      </c>
    </row>
    <row r="650" customHeight="true" spans="1:13">
      <c r="A650" s="39">
        <v>644</v>
      </c>
      <c r="B650" s="162"/>
      <c r="C650" s="149" t="s">
        <v>1174</v>
      </c>
      <c r="D650" s="57" t="s">
        <v>24</v>
      </c>
      <c r="E650" s="57"/>
      <c r="F650" s="152">
        <v>5</v>
      </c>
      <c r="G650" s="152">
        <v>2.5</v>
      </c>
      <c r="H650" s="153">
        <f t="shared" si="5"/>
        <v>0.5</v>
      </c>
      <c r="I650" s="162"/>
      <c r="J650" s="39" t="s">
        <v>24</v>
      </c>
      <c r="K650" s="149" t="s">
        <v>1175</v>
      </c>
      <c r="L650" s="57" t="s">
        <v>21</v>
      </c>
      <c r="M650" s="149"/>
    </row>
    <row r="651" customHeight="true" spans="1:13">
      <c r="A651" s="39">
        <v>645</v>
      </c>
      <c r="B651" s="162"/>
      <c r="C651" s="149" t="s">
        <v>368</v>
      </c>
      <c r="D651" s="57" t="s">
        <v>24</v>
      </c>
      <c r="E651" s="57"/>
      <c r="F651" s="152">
        <v>3</v>
      </c>
      <c r="G651" s="152">
        <v>1.5</v>
      </c>
      <c r="H651" s="153">
        <f t="shared" si="5"/>
        <v>0.5</v>
      </c>
      <c r="I651" s="162"/>
      <c r="J651" s="39" t="s">
        <v>24</v>
      </c>
      <c r="K651" s="149" t="s">
        <v>1176</v>
      </c>
      <c r="L651" s="57" t="s">
        <v>21</v>
      </c>
      <c r="M651" s="149" t="s">
        <v>33</v>
      </c>
    </row>
    <row r="652" customHeight="true" spans="1:13">
      <c r="A652" s="39">
        <v>646</v>
      </c>
      <c r="B652" s="162"/>
      <c r="C652" s="149" t="s">
        <v>341</v>
      </c>
      <c r="D652" s="57" t="s">
        <v>24</v>
      </c>
      <c r="E652" s="57"/>
      <c r="F652" s="152">
        <v>5.04</v>
      </c>
      <c r="G652" s="152">
        <v>3.36</v>
      </c>
      <c r="H652" s="153">
        <f t="shared" si="5"/>
        <v>0.666666666666667</v>
      </c>
      <c r="I652" s="162"/>
      <c r="J652" s="39" t="s">
        <v>24</v>
      </c>
      <c r="K652" s="149"/>
      <c r="L652" s="57" t="s">
        <v>21</v>
      </c>
      <c r="M652" s="149" t="s">
        <v>1177</v>
      </c>
    </row>
    <row r="653" customHeight="true" spans="1:13">
      <c r="A653" s="39">
        <v>647</v>
      </c>
      <c r="B653" s="162"/>
      <c r="C653" s="149" t="s">
        <v>1178</v>
      </c>
      <c r="D653" s="57" t="s">
        <v>24</v>
      </c>
      <c r="E653" s="57"/>
      <c r="F653" s="152">
        <v>15</v>
      </c>
      <c r="G653" s="152">
        <v>3.11</v>
      </c>
      <c r="H653" s="153">
        <f t="shared" si="5"/>
        <v>0.207333333333333</v>
      </c>
      <c r="I653" s="162"/>
      <c r="J653" s="39" t="s">
        <v>19</v>
      </c>
      <c r="K653" s="149" t="s">
        <v>1179</v>
      </c>
      <c r="L653" s="57" t="s">
        <v>21</v>
      </c>
      <c r="M653" s="149" t="s">
        <v>1180</v>
      </c>
    </row>
    <row r="654" customHeight="true" spans="1:13">
      <c r="A654" s="39">
        <v>648</v>
      </c>
      <c r="B654" s="162"/>
      <c r="C654" s="149" t="s">
        <v>546</v>
      </c>
      <c r="D654" s="57" t="s">
        <v>24</v>
      </c>
      <c r="E654" s="57"/>
      <c r="F654" s="152">
        <v>2.5</v>
      </c>
      <c r="G654" s="57"/>
      <c r="H654" s="153">
        <f t="shared" si="5"/>
        <v>0</v>
      </c>
      <c r="I654" s="162"/>
      <c r="J654" s="39" t="s">
        <v>19</v>
      </c>
      <c r="K654" s="149" t="s">
        <v>1181</v>
      </c>
      <c r="L654" s="57" t="s">
        <v>21</v>
      </c>
      <c r="M654" s="149" t="s">
        <v>33</v>
      </c>
    </row>
    <row r="655" customHeight="true" spans="1:13">
      <c r="A655" s="39">
        <v>649</v>
      </c>
      <c r="B655" s="162"/>
      <c r="C655" s="149" t="s">
        <v>1182</v>
      </c>
      <c r="D655" s="57" t="s">
        <v>24</v>
      </c>
      <c r="E655" s="57"/>
      <c r="F655" s="152">
        <v>3.17</v>
      </c>
      <c r="G655" s="57"/>
      <c r="H655" s="153">
        <f t="shared" si="5"/>
        <v>0</v>
      </c>
      <c r="I655" s="162"/>
      <c r="J655" s="39" t="s">
        <v>19</v>
      </c>
      <c r="K655" s="149" t="s">
        <v>1183</v>
      </c>
      <c r="L655" s="57" t="s">
        <v>51</v>
      </c>
      <c r="M655" s="149"/>
    </row>
    <row r="656" customHeight="true" spans="1:13">
      <c r="A656" s="39">
        <v>650</v>
      </c>
      <c r="B656" s="162" t="s">
        <v>1184</v>
      </c>
      <c r="C656" s="39" t="s">
        <v>1185</v>
      </c>
      <c r="D656" s="57"/>
      <c r="E656" s="152" t="s">
        <v>18</v>
      </c>
      <c r="F656" s="85">
        <v>60</v>
      </c>
      <c r="G656" s="87">
        <v>22.01</v>
      </c>
      <c r="H656" s="153">
        <v>0.3668</v>
      </c>
      <c r="I656" s="148" t="s">
        <v>1186</v>
      </c>
      <c r="J656" s="39" t="s">
        <v>24</v>
      </c>
      <c r="K656" s="39" t="s">
        <v>1187</v>
      </c>
      <c r="L656" s="57" t="s">
        <v>21</v>
      </c>
      <c r="M656" s="149" t="s">
        <v>33</v>
      </c>
    </row>
    <row r="657" customHeight="true" spans="1:13">
      <c r="A657" s="39">
        <v>651</v>
      </c>
      <c r="B657" s="162"/>
      <c r="C657" s="39" t="s">
        <v>1188</v>
      </c>
      <c r="D657" s="57" t="s">
        <v>18</v>
      </c>
      <c r="E657" s="57"/>
      <c r="F657" s="85">
        <v>43</v>
      </c>
      <c r="G657" s="87">
        <v>0</v>
      </c>
      <c r="H657" s="153">
        <v>0</v>
      </c>
      <c r="I657" s="215"/>
      <c r="J657" s="39" t="s">
        <v>19</v>
      </c>
      <c r="K657" s="39" t="s">
        <v>1189</v>
      </c>
      <c r="L657" s="57" t="s">
        <v>21</v>
      </c>
      <c r="M657" s="149"/>
    </row>
    <row r="658" customHeight="true" spans="1:13">
      <c r="A658" s="39">
        <v>652</v>
      </c>
      <c r="B658" s="162"/>
      <c r="C658" s="39" t="s">
        <v>1190</v>
      </c>
      <c r="D658" s="57"/>
      <c r="E658" s="152" t="s">
        <v>18</v>
      </c>
      <c r="F658" s="85">
        <v>4000</v>
      </c>
      <c r="G658" s="87">
        <v>0</v>
      </c>
      <c r="H658" s="153">
        <v>0</v>
      </c>
      <c r="I658" s="215"/>
      <c r="J658" s="39" t="s">
        <v>19</v>
      </c>
      <c r="K658" s="39" t="s">
        <v>1191</v>
      </c>
      <c r="L658" s="57" t="s">
        <v>21</v>
      </c>
      <c r="M658" s="169" t="s">
        <v>1192</v>
      </c>
    </row>
    <row r="659" customHeight="true" spans="1:13">
      <c r="A659" s="39">
        <v>653</v>
      </c>
      <c r="B659" s="162"/>
      <c r="C659" s="39" t="s">
        <v>1193</v>
      </c>
      <c r="D659" s="57" t="s">
        <v>18</v>
      </c>
      <c r="E659" s="57"/>
      <c r="F659" s="85">
        <v>26.8</v>
      </c>
      <c r="G659" s="87">
        <v>9.873</v>
      </c>
      <c r="H659" s="153">
        <v>0.3684</v>
      </c>
      <c r="I659" s="215"/>
      <c r="J659" s="39" t="s">
        <v>24</v>
      </c>
      <c r="K659" s="39" t="s">
        <v>1194</v>
      </c>
      <c r="L659" s="57" t="s">
        <v>21</v>
      </c>
      <c r="M659" s="169"/>
    </row>
    <row r="660" customHeight="true" spans="1:13">
      <c r="A660" s="39">
        <v>654</v>
      </c>
      <c r="B660" s="162"/>
      <c r="C660" s="39" t="s">
        <v>1195</v>
      </c>
      <c r="D660" s="57" t="s">
        <v>18</v>
      </c>
      <c r="E660" s="57"/>
      <c r="F660" s="85">
        <v>30</v>
      </c>
      <c r="G660" s="87">
        <v>6.49</v>
      </c>
      <c r="H660" s="153">
        <v>0.2164</v>
      </c>
      <c r="I660" s="215"/>
      <c r="J660" s="39" t="s">
        <v>24</v>
      </c>
      <c r="K660" s="39" t="s">
        <v>1196</v>
      </c>
      <c r="L660" s="57" t="s">
        <v>21</v>
      </c>
      <c r="M660" s="169"/>
    </row>
    <row r="661" customHeight="true" spans="1:13">
      <c r="A661" s="39">
        <v>655</v>
      </c>
      <c r="B661" s="162"/>
      <c r="C661" s="39" t="s">
        <v>1197</v>
      </c>
      <c r="D661" s="57" t="s">
        <v>18</v>
      </c>
      <c r="E661" s="57"/>
      <c r="F661" s="85">
        <v>0.5</v>
      </c>
      <c r="G661" s="87">
        <v>0.5</v>
      </c>
      <c r="H661" s="153">
        <v>1</v>
      </c>
      <c r="I661" s="215"/>
      <c r="J661" s="39" t="s">
        <v>24</v>
      </c>
      <c r="K661" s="39"/>
      <c r="L661" s="57" t="s">
        <v>21</v>
      </c>
      <c r="M661" s="149"/>
    </row>
    <row r="662" customHeight="true" spans="1:13">
      <c r="A662" s="39">
        <v>656</v>
      </c>
      <c r="B662" s="162"/>
      <c r="C662" s="39" t="s">
        <v>1198</v>
      </c>
      <c r="D662" s="57" t="s">
        <v>18</v>
      </c>
      <c r="E662" s="57"/>
      <c r="F662" s="85">
        <v>0.5</v>
      </c>
      <c r="G662" s="87">
        <v>0.5</v>
      </c>
      <c r="H662" s="153">
        <v>1</v>
      </c>
      <c r="I662" s="215"/>
      <c r="J662" s="39" t="s">
        <v>24</v>
      </c>
      <c r="K662" s="39"/>
      <c r="L662" s="57" t="s">
        <v>21</v>
      </c>
      <c r="M662" s="149"/>
    </row>
    <row r="663" customHeight="true" spans="1:13">
      <c r="A663" s="39">
        <v>657</v>
      </c>
      <c r="B663" s="162"/>
      <c r="C663" s="39" t="s">
        <v>1199</v>
      </c>
      <c r="D663" s="57" t="s">
        <v>18</v>
      </c>
      <c r="E663" s="57"/>
      <c r="F663" s="85">
        <v>0.5</v>
      </c>
      <c r="G663" s="87">
        <v>0</v>
      </c>
      <c r="H663" s="153">
        <v>0</v>
      </c>
      <c r="I663" s="215"/>
      <c r="J663" s="39" t="s">
        <v>19</v>
      </c>
      <c r="K663" s="39" t="s">
        <v>1200</v>
      </c>
      <c r="L663" s="57" t="s">
        <v>21</v>
      </c>
      <c r="M663" s="149"/>
    </row>
    <row r="664" customHeight="true" spans="1:13">
      <c r="A664" s="39">
        <v>658</v>
      </c>
      <c r="B664" s="162"/>
      <c r="C664" s="39" t="s">
        <v>1201</v>
      </c>
      <c r="D664" s="57" t="s">
        <v>18</v>
      </c>
      <c r="E664" s="57"/>
      <c r="F664" s="85">
        <v>3</v>
      </c>
      <c r="G664" s="87">
        <v>0.49</v>
      </c>
      <c r="H664" s="153">
        <v>0.1644</v>
      </c>
      <c r="I664" s="215"/>
      <c r="J664" s="39" t="s">
        <v>24</v>
      </c>
      <c r="K664" s="39" t="s">
        <v>1202</v>
      </c>
      <c r="L664" s="57" t="s">
        <v>21</v>
      </c>
      <c r="M664" s="149"/>
    </row>
    <row r="665" ht="45" customHeight="true" spans="1:13">
      <c r="A665" s="39">
        <v>659</v>
      </c>
      <c r="B665" s="162"/>
      <c r="C665" s="39" t="s">
        <v>1203</v>
      </c>
      <c r="D665" s="57" t="s">
        <v>18</v>
      </c>
      <c r="E665" s="57"/>
      <c r="F665" s="85">
        <v>10</v>
      </c>
      <c r="G665" s="87">
        <v>1.446</v>
      </c>
      <c r="H665" s="153">
        <v>0.1446</v>
      </c>
      <c r="I665" s="215"/>
      <c r="J665" s="39" t="s">
        <v>24</v>
      </c>
      <c r="K665" s="39" t="s">
        <v>1204</v>
      </c>
      <c r="L665" s="57" t="s">
        <v>21</v>
      </c>
      <c r="M665" s="169" t="s">
        <v>1205</v>
      </c>
    </row>
    <row r="666" ht="31.5" customHeight="true" spans="1:13">
      <c r="A666" s="39">
        <v>660</v>
      </c>
      <c r="B666" s="162"/>
      <c r="C666" s="39" t="s">
        <v>1206</v>
      </c>
      <c r="D666" s="57" t="s">
        <v>18</v>
      </c>
      <c r="E666" s="57"/>
      <c r="F666" s="85">
        <v>1848</v>
      </c>
      <c r="G666" s="87">
        <v>1459.38</v>
      </c>
      <c r="H666" s="153">
        <v>0.7897</v>
      </c>
      <c r="I666" s="215"/>
      <c r="J666" s="39" t="s">
        <v>24</v>
      </c>
      <c r="K666" s="39"/>
      <c r="L666" s="57" t="s">
        <v>21</v>
      </c>
      <c r="M666" s="149"/>
    </row>
    <row r="667" customHeight="true" spans="1:13">
      <c r="A667" s="39">
        <v>661</v>
      </c>
      <c r="B667" s="162"/>
      <c r="C667" s="39" t="s">
        <v>1207</v>
      </c>
      <c r="D667" s="57"/>
      <c r="E667" s="152" t="s">
        <v>18</v>
      </c>
      <c r="F667" s="87">
        <v>208</v>
      </c>
      <c r="G667" s="87">
        <v>107.44</v>
      </c>
      <c r="H667" s="153">
        <v>0.5165</v>
      </c>
      <c r="I667" s="215"/>
      <c r="J667" s="39" t="s">
        <v>24</v>
      </c>
      <c r="K667" s="39" t="s">
        <v>1208</v>
      </c>
      <c r="L667" s="57" t="s">
        <v>21</v>
      </c>
      <c r="M667" s="149" t="s">
        <v>1209</v>
      </c>
    </row>
    <row r="668" customHeight="true" spans="1:13">
      <c r="A668" s="39">
        <v>662</v>
      </c>
      <c r="B668" s="162"/>
      <c r="C668" s="39" t="s">
        <v>1210</v>
      </c>
      <c r="D668" s="57" t="s">
        <v>18</v>
      </c>
      <c r="E668" s="57"/>
      <c r="F668" s="87">
        <v>29</v>
      </c>
      <c r="G668" s="87">
        <v>0</v>
      </c>
      <c r="H668" s="153">
        <v>0</v>
      </c>
      <c r="I668" s="215"/>
      <c r="J668" s="39" t="s">
        <v>24</v>
      </c>
      <c r="K668" s="39" t="s">
        <v>1211</v>
      </c>
      <c r="L668" s="57" t="s">
        <v>21</v>
      </c>
      <c r="M668" s="149"/>
    </row>
    <row r="669" customHeight="true" spans="1:13">
      <c r="A669" s="39">
        <v>663</v>
      </c>
      <c r="B669" s="162"/>
      <c r="C669" s="39" t="s">
        <v>1212</v>
      </c>
      <c r="D669" s="57" t="s">
        <v>18</v>
      </c>
      <c r="E669" s="57"/>
      <c r="F669" s="87">
        <v>5034</v>
      </c>
      <c r="G669" s="87">
        <v>4954.37</v>
      </c>
      <c r="H669" s="153">
        <v>0.9842</v>
      </c>
      <c r="I669" s="215"/>
      <c r="J669" s="39" t="s">
        <v>24</v>
      </c>
      <c r="K669" s="39"/>
      <c r="L669" s="57" t="s">
        <v>21</v>
      </c>
      <c r="M669" s="149"/>
    </row>
    <row r="670" customHeight="true" spans="1:13">
      <c r="A670" s="39">
        <v>664</v>
      </c>
      <c r="B670" s="162"/>
      <c r="C670" s="39" t="s">
        <v>1213</v>
      </c>
      <c r="D670" s="57" t="s">
        <v>18</v>
      </c>
      <c r="E670" s="57"/>
      <c r="F670" s="87">
        <v>14.52</v>
      </c>
      <c r="G670" s="87">
        <v>0</v>
      </c>
      <c r="H670" s="153">
        <v>0</v>
      </c>
      <c r="I670" s="215"/>
      <c r="J670" s="39" t="s">
        <v>19</v>
      </c>
      <c r="K670" s="39" t="s">
        <v>1214</v>
      </c>
      <c r="L670" s="57" t="s">
        <v>21</v>
      </c>
      <c r="M670" s="149"/>
    </row>
    <row r="671" customHeight="true" spans="1:13">
      <c r="A671" s="39">
        <v>665</v>
      </c>
      <c r="B671" s="162"/>
      <c r="C671" s="39" t="s">
        <v>1215</v>
      </c>
      <c r="D671" s="57" t="s">
        <v>18</v>
      </c>
      <c r="E671" s="57"/>
      <c r="F671" s="87">
        <v>64</v>
      </c>
      <c r="G671" s="87">
        <v>24.92579</v>
      </c>
      <c r="H671" s="153">
        <v>0.3895</v>
      </c>
      <c r="I671" s="215"/>
      <c r="J671" s="39" t="s">
        <v>24</v>
      </c>
      <c r="K671" s="39" t="s">
        <v>1216</v>
      </c>
      <c r="L671" s="57" t="s">
        <v>21</v>
      </c>
      <c r="M671" s="149" t="s">
        <v>33</v>
      </c>
    </row>
    <row r="672" customHeight="true" spans="1:13">
      <c r="A672" s="39">
        <v>666</v>
      </c>
      <c r="B672" s="162"/>
      <c r="C672" s="39" t="s">
        <v>1217</v>
      </c>
      <c r="D672" s="57"/>
      <c r="E672" s="152" t="s">
        <v>18</v>
      </c>
      <c r="F672" s="85">
        <v>7.5989</v>
      </c>
      <c r="G672" s="85">
        <v>7.5989</v>
      </c>
      <c r="H672" s="153">
        <v>1</v>
      </c>
      <c r="I672" s="215"/>
      <c r="J672" s="57" t="s">
        <v>24</v>
      </c>
      <c r="K672" s="39"/>
      <c r="L672" s="57" t="s">
        <v>21</v>
      </c>
      <c r="M672" s="149"/>
    </row>
    <row r="673" customHeight="true" spans="1:13">
      <c r="A673" s="39">
        <v>667</v>
      </c>
      <c r="B673" s="162"/>
      <c r="C673" s="39" t="s">
        <v>1218</v>
      </c>
      <c r="D673" s="152" t="s">
        <v>18</v>
      </c>
      <c r="E673" s="57"/>
      <c r="F673" s="85">
        <v>500</v>
      </c>
      <c r="G673" s="85">
        <v>500</v>
      </c>
      <c r="H673" s="153">
        <v>1</v>
      </c>
      <c r="I673" s="215"/>
      <c r="J673" s="57" t="s">
        <v>24</v>
      </c>
      <c r="K673" s="39"/>
      <c r="L673" s="57" t="s">
        <v>21</v>
      </c>
      <c r="M673" s="149" t="s">
        <v>1219</v>
      </c>
    </row>
    <row r="674" customHeight="true" spans="1:13">
      <c r="A674" s="39">
        <v>668</v>
      </c>
      <c r="B674" s="162"/>
      <c r="C674" s="39" t="s">
        <v>116</v>
      </c>
      <c r="D674" s="57"/>
      <c r="E674" s="57"/>
      <c r="F674" s="85">
        <v>50</v>
      </c>
      <c r="G674" s="85">
        <v>9.95</v>
      </c>
      <c r="H674" s="153">
        <v>0.199</v>
      </c>
      <c r="I674" s="215"/>
      <c r="J674" s="57" t="s">
        <v>19</v>
      </c>
      <c r="K674" s="39" t="s">
        <v>1220</v>
      </c>
      <c r="L674" s="57" t="s">
        <v>21</v>
      </c>
      <c r="M674" s="149" t="s">
        <v>1221</v>
      </c>
    </row>
    <row r="675" customHeight="true" spans="1:13">
      <c r="A675" s="39">
        <v>669</v>
      </c>
      <c r="B675" s="162"/>
      <c r="C675" s="39" t="s">
        <v>1222</v>
      </c>
      <c r="D675" s="152" t="s">
        <v>18</v>
      </c>
      <c r="E675" s="57"/>
      <c r="F675" s="85">
        <v>10</v>
      </c>
      <c r="G675" s="87">
        <v>0</v>
      </c>
      <c r="H675" s="153">
        <v>0</v>
      </c>
      <c r="I675" s="215"/>
      <c r="J675" s="57" t="s">
        <v>19</v>
      </c>
      <c r="K675" s="39" t="s">
        <v>1223</v>
      </c>
      <c r="L675" s="57" t="s">
        <v>21</v>
      </c>
      <c r="M675" s="149" t="s">
        <v>1224</v>
      </c>
    </row>
    <row r="676" customHeight="true" spans="1:13">
      <c r="A676" s="39">
        <v>670</v>
      </c>
      <c r="B676" s="162"/>
      <c r="C676" s="39" t="s">
        <v>1225</v>
      </c>
      <c r="D676" s="57"/>
      <c r="E676" s="152" t="s">
        <v>18</v>
      </c>
      <c r="F676" s="85">
        <v>11.36</v>
      </c>
      <c r="G676" s="85">
        <v>2</v>
      </c>
      <c r="H676" s="153">
        <v>0.1761</v>
      </c>
      <c r="I676" s="215"/>
      <c r="J676" s="57" t="s">
        <v>24</v>
      </c>
      <c r="K676" s="39" t="s">
        <v>1226</v>
      </c>
      <c r="L676" s="57" t="s">
        <v>21</v>
      </c>
      <c r="M676" s="149" t="s">
        <v>33</v>
      </c>
    </row>
    <row r="677" customHeight="true" spans="1:13">
      <c r="A677" s="39">
        <v>671</v>
      </c>
      <c r="B677" s="162"/>
      <c r="C677" s="39" t="s">
        <v>1227</v>
      </c>
      <c r="D677" s="152" t="s">
        <v>18</v>
      </c>
      <c r="E677" s="57"/>
      <c r="F677" s="85">
        <v>91.37</v>
      </c>
      <c r="G677" s="87">
        <v>0</v>
      </c>
      <c r="H677" s="153">
        <v>0</v>
      </c>
      <c r="I677" s="215"/>
      <c r="J677" s="57" t="s">
        <v>19</v>
      </c>
      <c r="K677" s="39" t="s">
        <v>1228</v>
      </c>
      <c r="L677" s="57" t="s">
        <v>51</v>
      </c>
      <c r="M677" s="149" t="s">
        <v>1229</v>
      </c>
    </row>
    <row r="678" customHeight="true" spans="1:13">
      <c r="A678" s="39">
        <v>672</v>
      </c>
      <c r="B678" s="162"/>
      <c r="C678" s="39" t="s">
        <v>1230</v>
      </c>
      <c r="D678" s="152" t="s">
        <v>18</v>
      </c>
      <c r="E678" s="57"/>
      <c r="F678" s="85">
        <v>15</v>
      </c>
      <c r="G678" s="87">
        <v>0</v>
      </c>
      <c r="H678" s="153">
        <v>0</v>
      </c>
      <c r="I678" s="215"/>
      <c r="J678" s="57" t="s">
        <v>24</v>
      </c>
      <c r="K678" s="39" t="s">
        <v>1231</v>
      </c>
      <c r="L678" s="57" t="s">
        <v>21</v>
      </c>
      <c r="M678" s="149"/>
    </row>
    <row r="679" customHeight="true" spans="1:13">
      <c r="A679" s="39">
        <v>673</v>
      </c>
      <c r="B679" s="162"/>
      <c r="C679" s="39" t="s">
        <v>1232</v>
      </c>
      <c r="D679" s="152" t="s">
        <v>18</v>
      </c>
      <c r="E679" s="57"/>
      <c r="F679" s="85">
        <v>9.4187</v>
      </c>
      <c r="G679" s="85">
        <v>9.42</v>
      </c>
      <c r="H679" s="153">
        <v>1</v>
      </c>
      <c r="I679" s="215"/>
      <c r="J679" s="57" t="s">
        <v>24</v>
      </c>
      <c r="K679" s="39"/>
      <c r="L679" s="57" t="s">
        <v>21</v>
      </c>
      <c r="M679" s="149" t="s">
        <v>1233</v>
      </c>
    </row>
    <row r="680" ht="33" customHeight="true" spans="1:13">
      <c r="A680" s="39">
        <v>674</v>
      </c>
      <c r="B680" s="162"/>
      <c r="C680" s="39" t="s">
        <v>1234</v>
      </c>
      <c r="D680" s="152" t="s">
        <v>18</v>
      </c>
      <c r="E680" s="57"/>
      <c r="F680" s="85">
        <v>37</v>
      </c>
      <c r="G680" s="85">
        <v>10.39</v>
      </c>
      <c r="H680" s="153">
        <v>0.2809</v>
      </c>
      <c r="I680" s="215"/>
      <c r="J680" s="215" t="s">
        <v>24</v>
      </c>
      <c r="K680" s="39" t="s">
        <v>1231</v>
      </c>
      <c r="L680" s="57" t="s">
        <v>21</v>
      </c>
      <c r="M680" s="169" t="s">
        <v>1235</v>
      </c>
    </row>
    <row r="681" customHeight="true" spans="1:13">
      <c r="A681" s="39">
        <v>675</v>
      </c>
      <c r="B681" s="162"/>
      <c r="C681" s="39" t="s">
        <v>1236</v>
      </c>
      <c r="D681" s="57"/>
      <c r="E681" s="152" t="s">
        <v>18</v>
      </c>
      <c r="F681" s="85">
        <v>260</v>
      </c>
      <c r="G681" s="85">
        <v>4.89</v>
      </c>
      <c r="H681" s="153">
        <v>0.0188</v>
      </c>
      <c r="I681" s="215"/>
      <c r="J681" s="57" t="s">
        <v>19</v>
      </c>
      <c r="K681" s="39" t="s">
        <v>1237</v>
      </c>
      <c r="L681" s="39" t="s">
        <v>21</v>
      </c>
      <c r="M681" s="149" t="s">
        <v>1238</v>
      </c>
    </row>
    <row r="682" customHeight="true" spans="1:13">
      <c r="A682" s="39">
        <v>676</v>
      </c>
      <c r="B682" s="162"/>
      <c r="C682" s="39" t="s">
        <v>1239</v>
      </c>
      <c r="D682" s="57"/>
      <c r="E682" s="152" t="s">
        <v>18</v>
      </c>
      <c r="F682" s="85">
        <v>187.84</v>
      </c>
      <c r="G682" s="85">
        <v>22.43</v>
      </c>
      <c r="H682" s="153">
        <v>0.1194</v>
      </c>
      <c r="I682" s="215"/>
      <c r="J682" s="57" t="s">
        <v>24</v>
      </c>
      <c r="K682" s="39" t="s">
        <v>1240</v>
      </c>
      <c r="L682" s="39" t="s">
        <v>21</v>
      </c>
      <c r="M682" s="169" t="s">
        <v>1241</v>
      </c>
    </row>
    <row r="683" customHeight="true" spans="1:13">
      <c r="A683" s="39">
        <v>677</v>
      </c>
      <c r="B683" s="162"/>
      <c r="C683" s="39" t="s">
        <v>1242</v>
      </c>
      <c r="D683" s="152" t="s">
        <v>18</v>
      </c>
      <c r="E683" s="57"/>
      <c r="F683" s="85">
        <v>0.32</v>
      </c>
      <c r="G683" s="87">
        <v>0</v>
      </c>
      <c r="H683" s="153">
        <v>0</v>
      </c>
      <c r="I683" s="215"/>
      <c r="J683" s="57" t="s">
        <v>24</v>
      </c>
      <c r="K683" s="39" t="s">
        <v>1243</v>
      </c>
      <c r="L683" s="57" t="s">
        <v>21</v>
      </c>
      <c r="M683" s="149" t="s">
        <v>813</v>
      </c>
    </row>
    <row r="684" customHeight="true" spans="1:13">
      <c r="A684" s="39">
        <v>678</v>
      </c>
      <c r="B684" s="162"/>
      <c r="C684" s="39" t="s">
        <v>1244</v>
      </c>
      <c r="D684" s="57"/>
      <c r="E684" s="152" t="s">
        <v>18</v>
      </c>
      <c r="F684" s="85">
        <v>2872.7</v>
      </c>
      <c r="G684" s="87">
        <v>806.86</v>
      </c>
      <c r="H684" s="153">
        <v>0.2809</v>
      </c>
      <c r="I684" s="215"/>
      <c r="J684" s="57" t="s">
        <v>24</v>
      </c>
      <c r="K684" s="39" t="s">
        <v>1245</v>
      </c>
      <c r="L684" s="57" t="s">
        <v>21</v>
      </c>
      <c r="M684" s="169" t="s">
        <v>1246</v>
      </c>
    </row>
    <row r="685" customHeight="true" spans="1:13">
      <c r="A685" s="39">
        <v>679</v>
      </c>
      <c r="B685" s="162"/>
      <c r="C685" s="39" t="s">
        <v>1247</v>
      </c>
      <c r="D685" s="57"/>
      <c r="E685" s="152" t="s">
        <v>18</v>
      </c>
      <c r="F685" s="85">
        <v>1527.38</v>
      </c>
      <c r="G685" s="85">
        <v>806.8259</v>
      </c>
      <c r="H685" s="153">
        <v>0.5282</v>
      </c>
      <c r="I685" s="215"/>
      <c r="J685" s="57" t="s">
        <v>24</v>
      </c>
      <c r="K685" s="39" t="s">
        <v>1248</v>
      </c>
      <c r="L685" s="57" t="s">
        <v>21</v>
      </c>
      <c r="M685" s="149" t="s">
        <v>813</v>
      </c>
    </row>
    <row r="686" customHeight="true" spans="1:13">
      <c r="A686" s="39">
        <v>680</v>
      </c>
      <c r="B686" s="162"/>
      <c r="C686" s="39" t="s">
        <v>1249</v>
      </c>
      <c r="D686" s="152" t="s">
        <v>18</v>
      </c>
      <c r="E686" s="57"/>
      <c r="F686" s="85">
        <v>663.52</v>
      </c>
      <c r="G686" s="87">
        <v>623.975</v>
      </c>
      <c r="H686" s="153">
        <v>0.9404</v>
      </c>
      <c r="I686" s="215"/>
      <c r="J686" s="57" t="s">
        <v>24</v>
      </c>
      <c r="K686" s="39"/>
      <c r="L686" s="57" t="s">
        <v>21</v>
      </c>
      <c r="M686" s="149" t="s">
        <v>1250</v>
      </c>
    </row>
    <row r="687" customHeight="true" spans="1:13">
      <c r="A687" s="39">
        <v>681</v>
      </c>
      <c r="B687" s="162"/>
      <c r="C687" s="39" t="s">
        <v>1251</v>
      </c>
      <c r="D687" s="152" t="s">
        <v>18</v>
      </c>
      <c r="E687" s="57"/>
      <c r="F687" s="85">
        <v>20.41</v>
      </c>
      <c r="G687" s="87">
        <v>20.4</v>
      </c>
      <c r="H687" s="153">
        <v>0.9995</v>
      </c>
      <c r="I687" s="215"/>
      <c r="J687" s="57" t="s">
        <v>24</v>
      </c>
      <c r="K687" s="39"/>
      <c r="L687" s="57" t="s">
        <v>21</v>
      </c>
      <c r="M687" s="149"/>
    </row>
    <row r="688" customHeight="true" spans="1:13">
      <c r="A688" s="39">
        <v>682</v>
      </c>
      <c r="B688" s="162"/>
      <c r="C688" s="39" t="s">
        <v>1252</v>
      </c>
      <c r="D688" s="152" t="s">
        <v>18</v>
      </c>
      <c r="E688" s="57"/>
      <c r="F688" s="85">
        <v>70.71</v>
      </c>
      <c r="G688" s="85">
        <v>70.6866</v>
      </c>
      <c r="H688" s="153">
        <v>0.9997</v>
      </c>
      <c r="I688" s="215"/>
      <c r="J688" s="57" t="s">
        <v>24</v>
      </c>
      <c r="K688" s="39"/>
      <c r="L688" s="57" t="s">
        <v>21</v>
      </c>
      <c r="M688" s="149"/>
    </row>
    <row r="689" customHeight="true" spans="1:13">
      <c r="A689" s="39">
        <v>683</v>
      </c>
      <c r="B689" s="162"/>
      <c r="C689" s="39" t="s">
        <v>1253</v>
      </c>
      <c r="D689" s="57"/>
      <c r="E689" s="152" t="s">
        <v>18</v>
      </c>
      <c r="F689" s="85">
        <v>217</v>
      </c>
      <c r="G689" s="85">
        <v>64.8267</v>
      </c>
      <c r="H689" s="153">
        <v>0.2987</v>
      </c>
      <c r="I689" s="215"/>
      <c r="J689" s="39" t="s">
        <v>24</v>
      </c>
      <c r="K689" s="39" t="s">
        <v>1254</v>
      </c>
      <c r="L689" s="39" t="s">
        <v>21</v>
      </c>
      <c r="M689" s="149"/>
    </row>
    <row r="690" customHeight="true" spans="1:13">
      <c r="A690" s="39">
        <v>684</v>
      </c>
      <c r="B690" s="162"/>
      <c r="C690" s="39" t="s">
        <v>1255</v>
      </c>
      <c r="D690" s="152" t="s">
        <v>18</v>
      </c>
      <c r="E690" s="57"/>
      <c r="F690" s="85">
        <v>4</v>
      </c>
      <c r="G690" s="85">
        <v>3.828</v>
      </c>
      <c r="H690" s="153">
        <v>0.957</v>
      </c>
      <c r="I690" s="215"/>
      <c r="J690" s="39" t="s">
        <v>24</v>
      </c>
      <c r="K690" s="39"/>
      <c r="L690" s="39" t="s">
        <v>21</v>
      </c>
      <c r="M690" s="39"/>
    </row>
    <row r="691" customHeight="true" spans="1:13">
      <c r="A691" s="39">
        <v>685</v>
      </c>
      <c r="B691" s="162"/>
      <c r="C691" s="39" t="s">
        <v>1256</v>
      </c>
      <c r="D691" s="152" t="s">
        <v>18</v>
      </c>
      <c r="E691" s="57"/>
      <c r="F691" s="85">
        <v>4</v>
      </c>
      <c r="G691" s="87">
        <v>0</v>
      </c>
      <c r="H691" s="153">
        <v>0</v>
      </c>
      <c r="I691" s="215"/>
      <c r="J691" s="57" t="s">
        <v>19</v>
      </c>
      <c r="K691" s="39" t="s">
        <v>1257</v>
      </c>
      <c r="L691" s="57" t="s">
        <v>21</v>
      </c>
      <c r="M691" s="149" t="s">
        <v>33</v>
      </c>
    </row>
    <row r="692" customHeight="true" spans="1:13">
      <c r="A692" s="39">
        <v>686</v>
      </c>
      <c r="B692" s="162"/>
      <c r="C692" s="39" t="s">
        <v>1258</v>
      </c>
      <c r="D692" s="57"/>
      <c r="E692" s="152" t="s">
        <v>18</v>
      </c>
      <c r="F692" s="85">
        <v>268.36</v>
      </c>
      <c r="G692" s="87">
        <v>0</v>
      </c>
      <c r="H692" s="153">
        <v>0</v>
      </c>
      <c r="I692" s="215"/>
      <c r="J692" s="57" t="s">
        <v>19</v>
      </c>
      <c r="K692" s="39" t="s">
        <v>1259</v>
      </c>
      <c r="L692" s="57" t="s">
        <v>21</v>
      </c>
      <c r="M692" s="169" t="s">
        <v>1260</v>
      </c>
    </row>
    <row r="693" customHeight="true" spans="1:13">
      <c r="A693" s="39">
        <v>687</v>
      </c>
      <c r="B693" s="162"/>
      <c r="C693" s="39" t="s">
        <v>1261</v>
      </c>
      <c r="D693" s="57"/>
      <c r="E693" s="152" t="s">
        <v>18</v>
      </c>
      <c r="F693" s="85">
        <v>41.51</v>
      </c>
      <c r="G693" s="85">
        <v>25.47</v>
      </c>
      <c r="H693" s="153">
        <v>0.6136</v>
      </c>
      <c r="I693" s="215"/>
      <c r="J693" s="57" t="s">
        <v>24</v>
      </c>
      <c r="K693" s="39"/>
      <c r="L693" s="57" t="s">
        <v>21</v>
      </c>
      <c r="M693" s="149" t="s">
        <v>1262</v>
      </c>
    </row>
    <row r="694" customHeight="true" spans="1:13">
      <c r="A694" s="39">
        <v>688</v>
      </c>
      <c r="B694" s="162"/>
      <c r="C694" s="39" t="s">
        <v>1263</v>
      </c>
      <c r="D694" s="57"/>
      <c r="E694" s="152" t="s">
        <v>18</v>
      </c>
      <c r="F694" s="85">
        <v>2.68</v>
      </c>
      <c r="G694" s="85">
        <v>2.68</v>
      </c>
      <c r="H694" s="153">
        <v>1</v>
      </c>
      <c r="I694" s="215"/>
      <c r="J694" s="57" t="s">
        <v>24</v>
      </c>
      <c r="K694" s="39"/>
      <c r="L694" s="57" t="s">
        <v>21</v>
      </c>
      <c r="M694" s="149" t="s">
        <v>1262</v>
      </c>
    </row>
    <row r="695" customHeight="true" spans="1:13">
      <c r="A695" s="39">
        <v>689</v>
      </c>
      <c r="B695" s="162"/>
      <c r="C695" s="39" t="s">
        <v>1264</v>
      </c>
      <c r="D695" s="57"/>
      <c r="E695" s="152" t="s">
        <v>18</v>
      </c>
      <c r="F695" s="85">
        <v>197.28</v>
      </c>
      <c r="G695" s="87">
        <v>0</v>
      </c>
      <c r="H695" s="153">
        <v>0</v>
      </c>
      <c r="I695" s="215"/>
      <c r="J695" s="57" t="s">
        <v>24</v>
      </c>
      <c r="K695" s="39" t="s">
        <v>1265</v>
      </c>
      <c r="L695" s="57" t="s">
        <v>21</v>
      </c>
      <c r="M695" s="149" t="s">
        <v>1266</v>
      </c>
    </row>
    <row r="696" customHeight="true" spans="1:13">
      <c r="A696" s="39">
        <v>690</v>
      </c>
      <c r="B696" s="162"/>
      <c r="C696" s="39" t="s">
        <v>1267</v>
      </c>
      <c r="D696" s="57"/>
      <c r="E696" s="152" t="s">
        <v>18</v>
      </c>
      <c r="F696" s="85">
        <v>1245.67</v>
      </c>
      <c r="G696" s="85">
        <v>622.01</v>
      </c>
      <c r="H696" s="153">
        <v>0.4993</v>
      </c>
      <c r="I696" s="215"/>
      <c r="J696" s="57" t="s">
        <v>19</v>
      </c>
      <c r="K696" s="39" t="s">
        <v>1268</v>
      </c>
      <c r="L696" s="57" t="s">
        <v>21</v>
      </c>
      <c r="M696" s="149" t="s">
        <v>1269</v>
      </c>
    </row>
    <row r="697" customHeight="true" spans="1:13">
      <c r="A697" s="39">
        <v>691</v>
      </c>
      <c r="B697" s="162"/>
      <c r="C697" s="39" t="s">
        <v>1270</v>
      </c>
      <c r="D697" s="152" t="s">
        <v>18</v>
      </c>
      <c r="E697" s="57"/>
      <c r="F697" s="85">
        <v>36.54</v>
      </c>
      <c r="G697" s="87">
        <v>0</v>
      </c>
      <c r="H697" s="153">
        <v>0</v>
      </c>
      <c r="I697" s="215"/>
      <c r="J697" s="57" t="s">
        <v>19</v>
      </c>
      <c r="K697" s="39" t="s">
        <v>1271</v>
      </c>
      <c r="L697" s="57" t="s">
        <v>21</v>
      </c>
      <c r="M697" s="149"/>
    </row>
    <row r="698" customHeight="true" spans="1:13">
      <c r="A698" s="39">
        <v>692</v>
      </c>
      <c r="B698" s="162"/>
      <c r="C698" s="39" t="s">
        <v>1272</v>
      </c>
      <c r="D698" s="152" t="s">
        <v>18</v>
      </c>
      <c r="E698" s="57"/>
      <c r="F698" s="85">
        <v>6.8</v>
      </c>
      <c r="G698" s="85">
        <v>5.68</v>
      </c>
      <c r="H698" s="153">
        <v>0.8353</v>
      </c>
      <c r="I698" s="215"/>
      <c r="J698" s="57" t="s">
        <v>24</v>
      </c>
      <c r="K698" s="39"/>
      <c r="L698" s="57" t="s">
        <v>21</v>
      </c>
      <c r="M698" s="149"/>
    </row>
    <row r="699" customHeight="true" spans="1:13">
      <c r="A699" s="39">
        <v>693</v>
      </c>
      <c r="B699" s="162"/>
      <c r="C699" s="39" t="s">
        <v>1273</v>
      </c>
      <c r="D699" s="57"/>
      <c r="E699" s="152" t="s">
        <v>18</v>
      </c>
      <c r="F699" s="85">
        <v>589.18</v>
      </c>
      <c r="G699" s="85">
        <v>290.36</v>
      </c>
      <c r="H699" s="153">
        <v>0.4928</v>
      </c>
      <c r="I699" s="215"/>
      <c r="J699" s="57" t="s">
        <v>19</v>
      </c>
      <c r="K699" s="39" t="s">
        <v>1274</v>
      </c>
      <c r="L699" s="57" t="s">
        <v>21</v>
      </c>
      <c r="M699" s="149" t="s">
        <v>1275</v>
      </c>
    </row>
    <row r="700" customHeight="true" spans="1:13">
      <c r="A700" s="39">
        <v>694</v>
      </c>
      <c r="B700" s="162"/>
      <c r="C700" s="39" t="s">
        <v>1276</v>
      </c>
      <c r="D700" s="57"/>
      <c r="E700" s="152" t="s">
        <v>18</v>
      </c>
      <c r="F700" s="85">
        <v>261.77</v>
      </c>
      <c r="G700" s="87">
        <v>0</v>
      </c>
      <c r="H700" s="153">
        <v>0</v>
      </c>
      <c r="I700" s="215"/>
      <c r="J700" s="57" t="s">
        <v>24</v>
      </c>
      <c r="K700" s="39" t="s">
        <v>1277</v>
      </c>
      <c r="L700" s="57" t="s">
        <v>21</v>
      </c>
      <c r="M700" s="149"/>
    </row>
    <row r="701" customHeight="true" spans="1:13">
      <c r="A701" s="39">
        <v>695</v>
      </c>
      <c r="B701" s="162"/>
      <c r="C701" s="39" t="s">
        <v>1278</v>
      </c>
      <c r="D701" s="57"/>
      <c r="E701" s="152" t="s">
        <v>18</v>
      </c>
      <c r="F701" s="85">
        <v>55.56</v>
      </c>
      <c r="G701" s="85">
        <v>1.1</v>
      </c>
      <c r="H701" s="153">
        <v>0.0198</v>
      </c>
      <c r="I701" s="215"/>
      <c r="J701" s="57" t="s">
        <v>24</v>
      </c>
      <c r="K701" s="39" t="s">
        <v>1279</v>
      </c>
      <c r="L701" s="57" t="s">
        <v>21</v>
      </c>
      <c r="M701" s="149"/>
    </row>
    <row r="702" customHeight="true" spans="1:13">
      <c r="A702" s="39">
        <v>696</v>
      </c>
      <c r="B702" s="162"/>
      <c r="C702" s="39" t="s">
        <v>1280</v>
      </c>
      <c r="D702" s="152" t="s">
        <v>18</v>
      </c>
      <c r="E702" s="57"/>
      <c r="F702" s="85">
        <v>2</v>
      </c>
      <c r="G702" s="87">
        <v>0</v>
      </c>
      <c r="H702" s="153">
        <v>0</v>
      </c>
      <c r="I702" s="215"/>
      <c r="J702" s="57" t="s">
        <v>19</v>
      </c>
      <c r="K702" s="117" t="s">
        <v>1281</v>
      </c>
      <c r="L702" s="39" t="s">
        <v>21</v>
      </c>
      <c r="M702" s="220" t="s">
        <v>33</v>
      </c>
    </row>
    <row r="703" customHeight="true" spans="1:13">
      <c r="A703" s="39">
        <v>697</v>
      </c>
      <c r="B703" s="162"/>
      <c r="C703" s="39" t="s">
        <v>1282</v>
      </c>
      <c r="D703" s="152" t="s">
        <v>18</v>
      </c>
      <c r="E703" s="57"/>
      <c r="F703" s="85">
        <v>20.06</v>
      </c>
      <c r="G703" s="85">
        <v>20.06</v>
      </c>
      <c r="H703" s="153">
        <v>1</v>
      </c>
      <c r="I703" s="215"/>
      <c r="J703" s="57" t="s">
        <v>24</v>
      </c>
      <c r="K703" s="39"/>
      <c r="L703" s="39" t="s">
        <v>21</v>
      </c>
      <c r="M703" s="149"/>
    </row>
    <row r="704" customHeight="true" spans="1:13">
      <c r="A704" s="39">
        <v>698</v>
      </c>
      <c r="B704" s="162"/>
      <c r="C704" s="39" t="s">
        <v>1283</v>
      </c>
      <c r="D704" s="57"/>
      <c r="E704" s="152" t="s">
        <v>18</v>
      </c>
      <c r="F704" s="85">
        <v>1801</v>
      </c>
      <c r="G704" s="87">
        <v>0</v>
      </c>
      <c r="H704" s="153">
        <v>0</v>
      </c>
      <c r="I704" s="215"/>
      <c r="J704" s="57" t="s">
        <v>19</v>
      </c>
      <c r="K704" s="39" t="s">
        <v>1284</v>
      </c>
      <c r="L704" s="57" t="s">
        <v>21</v>
      </c>
      <c r="M704" s="149" t="s">
        <v>1285</v>
      </c>
    </row>
    <row r="705" customHeight="true" spans="1:13">
      <c r="A705" s="39">
        <v>699</v>
      </c>
      <c r="B705" s="162"/>
      <c r="C705" s="39" t="s">
        <v>1286</v>
      </c>
      <c r="D705" s="152" t="s">
        <v>18</v>
      </c>
      <c r="E705" s="57"/>
      <c r="F705" s="85">
        <v>1.56</v>
      </c>
      <c r="G705" s="87">
        <v>0</v>
      </c>
      <c r="H705" s="153">
        <v>0</v>
      </c>
      <c r="I705" s="215"/>
      <c r="J705" s="57" t="s">
        <v>19</v>
      </c>
      <c r="K705" s="39" t="s">
        <v>1287</v>
      </c>
      <c r="L705" s="57" t="s">
        <v>21</v>
      </c>
      <c r="M705" s="149" t="s">
        <v>33</v>
      </c>
    </row>
    <row r="706" customHeight="true" spans="1:13">
      <c r="A706" s="39">
        <v>700</v>
      </c>
      <c r="B706" s="162"/>
      <c r="C706" s="39" t="s">
        <v>1288</v>
      </c>
      <c r="D706" s="152" t="s">
        <v>18</v>
      </c>
      <c r="E706" s="57"/>
      <c r="F706" s="85">
        <v>8.8</v>
      </c>
      <c r="G706" s="87">
        <v>0</v>
      </c>
      <c r="H706" s="153">
        <v>0</v>
      </c>
      <c r="I706" s="215"/>
      <c r="J706" s="57" t="s">
        <v>19</v>
      </c>
      <c r="K706" s="39" t="s">
        <v>1289</v>
      </c>
      <c r="L706" s="57" t="s">
        <v>21</v>
      </c>
      <c r="M706" s="149" t="s">
        <v>1290</v>
      </c>
    </row>
    <row r="707" customHeight="true" spans="1:13">
      <c r="A707" s="39">
        <v>701</v>
      </c>
      <c r="B707" s="162"/>
      <c r="C707" s="39" t="s">
        <v>1291</v>
      </c>
      <c r="D707" s="152" t="s">
        <v>18</v>
      </c>
      <c r="E707" s="57"/>
      <c r="F707" s="85">
        <v>35</v>
      </c>
      <c r="G707" s="87">
        <v>0</v>
      </c>
      <c r="H707" s="153">
        <v>0</v>
      </c>
      <c r="I707" s="215"/>
      <c r="J707" s="57" t="s">
        <v>19</v>
      </c>
      <c r="K707" s="39" t="s">
        <v>1292</v>
      </c>
      <c r="L707" s="57" t="s">
        <v>21</v>
      </c>
      <c r="M707" s="149"/>
    </row>
    <row r="708" customHeight="true" spans="1:13">
      <c r="A708" s="39">
        <v>702</v>
      </c>
      <c r="B708" s="162"/>
      <c r="C708" s="39" t="s">
        <v>1293</v>
      </c>
      <c r="D708" s="152" t="s">
        <v>18</v>
      </c>
      <c r="E708" s="57"/>
      <c r="F708" s="85">
        <v>3.54</v>
      </c>
      <c r="G708" s="87">
        <v>1.99</v>
      </c>
      <c r="H708" s="153">
        <v>0.5621</v>
      </c>
      <c r="I708" s="215"/>
      <c r="J708" s="57" t="s">
        <v>24</v>
      </c>
      <c r="K708" s="39" t="s">
        <v>1294</v>
      </c>
      <c r="L708" s="57" t="s">
        <v>21</v>
      </c>
      <c r="M708" s="149" t="s">
        <v>33</v>
      </c>
    </row>
    <row r="709" customHeight="true" spans="1:13">
      <c r="A709" s="39">
        <v>703</v>
      </c>
      <c r="B709" s="162"/>
      <c r="C709" s="39" t="s">
        <v>1295</v>
      </c>
      <c r="D709" s="152" t="s">
        <v>18</v>
      </c>
      <c r="E709" s="57"/>
      <c r="F709" s="85">
        <v>12.85</v>
      </c>
      <c r="G709" s="87">
        <v>12.85</v>
      </c>
      <c r="H709" s="153">
        <v>1.0023</v>
      </c>
      <c r="I709" s="215"/>
      <c r="J709" s="57" t="s">
        <v>24</v>
      </c>
      <c r="K709" s="39"/>
      <c r="L709" s="57" t="s">
        <v>21</v>
      </c>
      <c r="M709" s="169" t="s">
        <v>1296</v>
      </c>
    </row>
    <row r="710" customHeight="true" spans="1:13">
      <c r="A710" s="39">
        <v>704</v>
      </c>
      <c r="B710" s="162"/>
      <c r="C710" s="39" t="s">
        <v>1297</v>
      </c>
      <c r="D710" s="152" t="s">
        <v>18</v>
      </c>
      <c r="E710" s="57"/>
      <c r="F710" s="85">
        <v>9.8</v>
      </c>
      <c r="G710" s="87">
        <v>0</v>
      </c>
      <c r="H710" s="153">
        <v>0</v>
      </c>
      <c r="I710" s="215"/>
      <c r="J710" s="57" t="s">
        <v>19</v>
      </c>
      <c r="K710" s="39" t="s">
        <v>1298</v>
      </c>
      <c r="L710" s="57" t="s">
        <v>21</v>
      </c>
      <c r="M710" s="149"/>
    </row>
    <row r="711" customHeight="true" spans="1:13">
      <c r="A711" s="39">
        <v>705</v>
      </c>
      <c r="B711" s="162"/>
      <c r="C711" s="39" t="s">
        <v>1299</v>
      </c>
      <c r="D711" s="57"/>
      <c r="E711" s="152" t="s">
        <v>18</v>
      </c>
      <c r="F711" s="85">
        <v>41.85</v>
      </c>
      <c r="G711" s="85">
        <v>37.7</v>
      </c>
      <c r="H711" s="153">
        <v>0.901</v>
      </c>
      <c r="I711" s="215"/>
      <c r="J711" s="57" t="s">
        <v>24</v>
      </c>
      <c r="K711" s="39"/>
      <c r="L711" s="57" t="s">
        <v>21</v>
      </c>
      <c r="M711" s="149"/>
    </row>
    <row r="712" customHeight="true" spans="1:13">
      <c r="A712" s="39">
        <v>706</v>
      </c>
      <c r="B712" s="162"/>
      <c r="C712" s="39" t="s">
        <v>1300</v>
      </c>
      <c r="D712" s="152" t="s">
        <v>18</v>
      </c>
      <c r="E712" s="57"/>
      <c r="F712" s="85">
        <v>71</v>
      </c>
      <c r="G712" s="85">
        <v>71</v>
      </c>
      <c r="H712" s="153">
        <v>1</v>
      </c>
      <c r="I712" s="215"/>
      <c r="J712" s="57" t="s">
        <v>24</v>
      </c>
      <c r="K712" s="39"/>
      <c r="L712" s="57" t="s">
        <v>21</v>
      </c>
      <c r="M712" s="149"/>
    </row>
    <row r="713" customHeight="true" spans="1:13">
      <c r="A713" s="39">
        <v>707</v>
      </c>
      <c r="B713" s="162"/>
      <c r="C713" s="39" t="s">
        <v>1301</v>
      </c>
      <c r="D713" s="152" t="s">
        <v>18</v>
      </c>
      <c r="E713" s="57"/>
      <c r="F713" s="85">
        <v>52.15</v>
      </c>
      <c r="G713" s="85">
        <v>2.95</v>
      </c>
      <c r="H713" s="153">
        <v>0.0566</v>
      </c>
      <c r="I713" s="215"/>
      <c r="J713" s="57" t="s">
        <v>19</v>
      </c>
      <c r="K713" s="39" t="s">
        <v>1302</v>
      </c>
      <c r="L713" s="57" t="s">
        <v>21</v>
      </c>
      <c r="M713" s="149" t="s">
        <v>1303</v>
      </c>
    </row>
    <row r="714" customHeight="true" spans="1:13">
      <c r="A714" s="39">
        <v>708</v>
      </c>
      <c r="B714" s="162"/>
      <c r="C714" s="39" t="s">
        <v>1304</v>
      </c>
      <c r="D714" s="152" t="s">
        <v>18</v>
      </c>
      <c r="E714" s="57"/>
      <c r="F714" s="85">
        <v>59.14</v>
      </c>
      <c r="G714" s="85">
        <v>57.14</v>
      </c>
      <c r="H714" s="153">
        <v>0.9662</v>
      </c>
      <c r="I714" s="215"/>
      <c r="J714" s="57" t="s">
        <v>24</v>
      </c>
      <c r="K714" s="39"/>
      <c r="L714" s="57" t="s">
        <v>21</v>
      </c>
      <c r="M714" s="149"/>
    </row>
    <row r="715" customHeight="true" spans="1:13">
      <c r="A715" s="39">
        <v>709</v>
      </c>
      <c r="B715" s="162"/>
      <c r="C715" s="39" t="s">
        <v>1305</v>
      </c>
      <c r="D715" s="152" t="s">
        <v>18</v>
      </c>
      <c r="E715" s="57"/>
      <c r="F715" s="85">
        <v>16358.11</v>
      </c>
      <c r="G715" s="85">
        <v>11112.38</v>
      </c>
      <c r="H715" s="153">
        <v>0.6793</v>
      </c>
      <c r="I715" s="215"/>
      <c r="J715" s="57" t="s">
        <v>24</v>
      </c>
      <c r="K715" s="39"/>
      <c r="L715" s="57" t="s">
        <v>21</v>
      </c>
      <c r="M715" s="149"/>
    </row>
    <row r="716" customHeight="true" spans="1:13">
      <c r="A716" s="39">
        <v>710</v>
      </c>
      <c r="B716" s="162"/>
      <c r="C716" s="39" t="s">
        <v>1306</v>
      </c>
      <c r="D716" s="152" t="s">
        <v>18</v>
      </c>
      <c r="E716" s="57"/>
      <c r="F716" s="85">
        <v>320</v>
      </c>
      <c r="G716" s="85">
        <v>320</v>
      </c>
      <c r="H716" s="153">
        <v>1</v>
      </c>
      <c r="I716" s="215"/>
      <c r="J716" s="57" t="s">
        <v>24</v>
      </c>
      <c r="K716" s="39"/>
      <c r="L716" s="57" t="s">
        <v>21</v>
      </c>
      <c r="M716" s="149"/>
    </row>
    <row r="717" ht="28.5" spans="1:13">
      <c r="A717" s="39">
        <v>711</v>
      </c>
      <c r="B717" s="162" t="s">
        <v>1307</v>
      </c>
      <c r="C717" s="149" t="s">
        <v>1308</v>
      </c>
      <c r="D717" s="57" t="s">
        <v>18</v>
      </c>
      <c r="E717" s="32"/>
      <c r="F717" s="197">
        <v>500</v>
      </c>
      <c r="G717" s="87">
        <v>151.78</v>
      </c>
      <c r="H717" s="153">
        <v>0.3</v>
      </c>
      <c r="I717" s="174">
        <v>0.5195</v>
      </c>
      <c r="J717" s="215" t="s">
        <v>19</v>
      </c>
      <c r="K717" s="39" t="s">
        <v>1309</v>
      </c>
      <c r="L717" s="39" t="s">
        <v>21</v>
      </c>
      <c r="M717" s="149" t="s">
        <v>33</v>
      </c>
    </row>
    <row r="718" ht="14.25" spans="1:13">
      <c r="A718" s="39">
        <v>712</v>
      </c>
      <c r="B718" s="162"/>
      <c r="C718" s="149" t="s">
        <v>1310</v>
      </c>
      <c r="D718" s="57" t="s">
        <v>18</v>
      </c>
      <c r="E718" s="162"/>
      <c r="F718" s="197">
        <v>30</v>
      </c>
      <c r="G718" s="87">
        <v>28.8</v>
      </c>
      <c r="H718" s="153">
        <v>0.96</v>
      </c>
      <c r="I718" s="162"/>
      <c r="J718" s="215" t="s">
        <v>24</v>
      </c>
      <c r="K718" s="39"/>
      <c r="L718" s="39" t="s">
        <v>21</v>
      </c>
      <c r="M718" s="149"/>
    </row>
    <row r="719" ht="57" spans="1:13">
      <c r="A719" s="39">
        <v>713</v>
      </c>
      <c r="B719" s="162"/>
      <c r="C719" s="149" t="s">
        <v>1311</v>
      </c>
      <c r="D719" s="57" t="s">
        <v>18</v>
      </c>
      <c r="E719" s="57"/>
      <c r="F719" s="197">
        <v>14.15</v>
      </c>
      <c r="G719" s="87">
        <v>0</v>
      </c>
      <c r="H719" s="153">
        <v>0</v>
      </c>
      <c r="I719" s="162"/>
      <c r="J719" s="215" t="s">
        <v>19</v>
      </c>
      <c r="K719" s="39" t="s">
        <v>1312</v>
      </c>
      <c r="L719" s="39" t="s">
        <v>21</v>
      </c>
      <c r="M719" s="149" t="s">
        <v>33</v>
      </c>
    </row>
    <row r="720" ht="28.5" spans="1:13">
      <c r="A720" s="39">
        <v>714</v>
      </c>
      <c r="B720" s="162"/>
      <c r="C720" s="149" t="s">
        <v>1313</v>
      </c>
      <c r="D720" s="57" t="s">
        <v>18</v>
      </c>
      <c r="E720" s="162"/>
      <c r="F720" s="197">
        <v>2</v>
      </c>
      <c r="G720" s="87">
        <v>2</v>
      </c>
      <c r="H720" s="153">
        <v>1</v>
      </c>
      <c r="I720" s="162"/>
      <c r="J720" s="215" t="s">
        <v>24</v>
      </c>
      <c r="K720" s="39"/>
      <c r="L720" s="39" t="s">
        <v>21</v>
      </c>
      <c r="M720" s="169" t="s">
        <v>1314</v>
      </c>
    </row>
    <row r="721" ht="42.75" spans="1:13">
      <c r="A721" s="39">
        <v>715</v>
      </c>
      <c r="B721" s="162"/>
      <c r="C721" s="149" t="s">
        <v>1315</v>
      </c>
      <c r="D721" s="57"/>
      <c r="E721" s="230" t="s">
        <v>18</v>
      </c>
      <c r="F721" s="197">
        <v>100</v>
      </c>
      <c r="G721" s="87">
        <v>73.64</v>
      </c>
      <c r="H721" s="153">
        <v>0.74</v>
      </c>
      <c r="I721" s="162"/>
      <c r="J721" s="215" t="s">
        <v>24</v>
      </c>
      <c r="K721" s="39"/>
      <c r="L721" s="39" t="s">
        <v>21</v>
      </c>
      <c r="M721" s="149" t="s">
        <v>1316</v>
      </c>
    </row>
    <row r="722" ht="85.5" spans="1:13">
      <c r="A722" s="39">
        <v>716</v>
      </c>
      <c r="B722" s="162"/>
      <c r="C722" s="149" t="s">
        <v>1317</v>
      </c>
      <c r="D722" s="57"/>
      <c r="E722" s="230" t="s">
        <v>18</v>
      </c>
      <c r="F722" s="197">
        <v>100</v>
      </c>
      <c r="G722" s="87">
        <v>93.32</v>
      </c>
      <c r="H722" s="153">
        <v>0.93</v>
      </c>
      <c r="I722" s="162"/>
      <c r="J722" s="215" t="s">
        <v>24</v>
      </c>
      <c r="K722" s="39"/>
      <c r="L722" s="39" t="s">
        <v>21</v>
      </c>
      <c r="M722" s="149" t="s">
        <v>1318</v>
      </c>
    </row>
    <row r="723" ht="57" spans="1:13">
      <c r="A723" s="39">
        <v>717</v>
      </c>
      <c r="B723" s="162"/>
      <c r="C723" s="149" t="s">
        <v>1319</v>
      </c>
      <c r="D723" s="57"/>
      <c r="E723" s="57" t="s">
        <v>18</v>
      </c>
      <c r="F723" s="197">
        <v>50</v>
      </c>
      <c r="G723" s="87">
        <v>43.16</v>
      </c>
      <c r="H723" s="153">
        <v>0.86</v>
      </c>
      <c r="I723" s="162"/>
      <c r="J723" s="215" t="s">
        <v>24</v>
      </c>
      <c r="K723" s="39"/>
      <c r="L723" s="39" t="s">
        <v>21</v>
      </c>
      <c r="M723" s="149" t="s">
        <v>1320</v>
      </c>
    </row>
    <row r="724" ht="128.25" spans="1:13">
      <c r="A724" s="39">
        <v>718</v>
      </c>
      <c r="B724" s="162"/>
      <c r="C724" s="149" t="s">
        <v>1321</v>
      </c>
      <c r="D724" s="57"/>
      <c r="E724" s="152" t="s">
        <v>18</v>
      </c>
      <c r="F724" s="197">
        <v>130</v>
      </c>
      <c r="G724" s="87">
        <v>103.15</v>
      </c>
      <c r="H724" s="153">
        <v>0.79</v>
      </c>
      <c r="I724" s="162"/>
      <c r="J724" s="215" t="s">
        <v>24</v>
      </c>
      <c r="K724" s="39"/>
      <c r="L724" s="39" t="s">
        <v>21</v>
      </c>
      <c r="M724" s="149" t="s">
        <v>1322</v>
      </c>
    </row>
    <row r="725" ht="57" spans="1:13">
      <c r="A725" s="39">
        <v>719</v>
      </c>
      <c r="B725" s="162"/>
      <c r="C725" s="149" t="s">
        <v>1323</v>
      </c>
      <c r="D725" s="57"/>
      <c r="E725" s="152" t="s">
        <v>18</v>
      </c>
      <c r="F725" s="197">
        <v>100</v>
      </c>
      <c r="G725" s="87">
        <v>58.1</v>
      </c>
      <c r="H725" s="153">
        <v>0.58</v>
      </c>
      <c r="I725" s="162"/>
      <c r="J725" s="215" t="s">
        <v>19</v>
      </c>
      <c r="K725" s="39" t="s">
        <v>1324</v>
      </c>
      <c r="L725" s="39" t="s">
        <v>21</v>
      </c>
      <c r="M725" s="149" t="s">
        <v>1325</v>
      </c>
    </row>
    <row r="726" ht="28.5" spans="1:13">
      <c r="A726" s="39">
        <v>720</v>
      </c>
      <c r="B726" s="162"/>
      <c r="C726" s="149" t="s">
        <v>1326</v>
      </c>
      <c r="D726" s="57"/>
      <c r="E726" s="152" t="s">
        <v>18</v>
      </c>
      <c r="F726" s="197">
        <v>100</v>
      </c>
      <c r="G726" s="87">
        <v>92.72</v>
      </c>
      <c r="H726" s="153">
        <v>0.93</v>
      </c>
      <c r="I726" s="162"/>
      <c r="J726" s="215" t="s">
        <v>24</v>
      </c>
      <c r="K726" s="39"/>
      <c r="L726" s="39" t="s">
        <v>21</v>
      </c>
      <c r="M726" s="149"/>
    </row>
    <row r="727" ht="42.75" spans="1:13">
      <c r="A727" s="39">
        <v>721</v>
      </c>
      <c r="B727" s="162"/>
      <c r="C727" s="149" t="s">
        <v>1327</v>
      </c>
      <c r="D727" s="57"/>
      <c r="E727" s="152" t="s">
        <v>18</v>
      </c>
      <c r="F727" s="197">
        <v>0</v>
      </c>
      <c r="G727" s="87">
        <v>0</v>
      </c>
      <c r="H727" s="153">
        <v>0</v>
      </c>
      <c r="I727" s="162"/>
      <c r="J727" s="57" t="s">
        <v>19</v>
      </c>
      <c r="K727" s="39" t="s">
        <v>1328</v>
      </c>
      <c r="L727" s="39" t="s">
        <v>51</v>
      </c>
      <c r="M727" s="149" t="s">
        <v>1329</v>
      </c>
    </row>
    <row r="728" ht="28.5" spans="1:13">
      <c r="A728" s="39">
        <v>722</v>
      </c>
      <c r="B728" s="162"/>
      <c r="C728" s="149" t="s">
        <v>1330</v>
      </c>
      <c r="D728" s="57"/>
      <c r="E728" s="57" t="s">
        <v>18</v>
      </c>
      <c r="F728" s="197">
        <v>100</v>
      </c>
      <c r="G728" s="87">
        <v>99.29</v>
      </c>
      <c r="H728" s="153">
        <v>0.99</v>
      </c>
      <c r="I728" s="162"/>
      <c r="J728" s="215" t="s">
        <v>24</v>
      </c>
      <c r="K728" s="39"/>
      <c r="L728" s="39" t="s">
        <v>21</v>
      </c>
      <c r="M728" s="149"/>
    </row>
    <row r="729" ht="57" spans="1:13">
      <c r="A729" s="39">
        <v>723</v>
      </c>
      <c r="B729" s="162"/>
      <c r="C729" s="149" t="s">
        <v>1331</v>
      </c>
      <c r="D729" s="57"/>
      <c r="E729" s="230" t="s">
        <v>18</v>
      </c>
      <c r="F729" s="197">
        <v>200</v>
      </c>
      <c r="G729" s="87">
        <v>0</v>
      </c>
      <c r="H729" s="153">
        <v>0</v>
      </c>
      <c r="I729" s="162"/>
      <c r="J729" s="215" t="s">
        <v>19</v>
      </c>
      <c r="K729" s="39" t="s">
        <v>1332</v>
      </c>
      <c r="L729" s="39" t="s">
        <v>21</v>
      </c>
      <c r="M729" s="149" t="s">
        <v>1333</v>
      </c>
    </row>
    <row r="730" ht="42.75" spans="1:13">
      <c r="A730" s="39">
        <v>724</v>
      </c>
      <c r="B730" s="162"/>
      <c r="C730" s="149" t="s">
        <v>1334</v>
      </c>
      <c r="D730" s="57"/>
      <c r="E730" s="230" t="s">
        <v>18</v>
      </c>
      <c r="F730" s="197">
        <v>3069.2</v>
      </c>
      <c r="G730" s="87">
        <v>2854.13</v>
      </c>
      <c r="H730" s="153">
        <f>G730/F730</f>
        <v>0.929926365176593</v>
      </c>
      <c r="I730" s="162"/>
      <c r="J730" s="215" t="s">
        <v>24</v>
      </c>
      <c r="K730" s="39"/>
      <c r="L730" s="39" t="s">
        <v>21</v>
      </c>
      <c r="M730" s="149"/>
    </row>
    <row r="731" ht="28.5" spans="1:13">
      <c r="A731" s="39">
        <v>725</v>
      </c>
      <c r="B731" s="162"/>
      <c r="C731" s="149" t="s">
        <v>1335</v>
      </c>
      <c r="D731" s="57" t="s">
        <v>18</v>
      </c>
      <c r="E731" s="162"/>
      <c r="F731" s="197">
        <v>837.42</v>
      </c>
      <c r="G731" s="87">
        <v>837.06</v>
      </c>
      <c r="H731" s="153">
        <v>1</v>
      </c>
      <c r="I731" s="162"/>
      <c r="J731" s="215" t="s">
        <v>24</v>
      </c>
      <c r="K731" s="39"/>
      <c r="L731" s="39" t="s">
        <v>21</v>
      </c>
      <c r="M731" s="149"/>
    </row>
    <row r="732" ht="28.5" spans="1:13">
      <c r="A732" s="39">
        <v>726</v>
      </c>
      <c r="B732" s="162"/>
      <c r="C732" s="149" t="s">
        <v>1336</v>
      </c>
      <c r="D732" s="57" t="s">
        <v>18</v>
      </c>
      <c r="E732" s="162"/>
      <c r="F732" s="197">
        <v>80</v>
      </c>
      <c r="G732" s="87">
        <v>80</v>
      </c>
      <c r="H732" s="153">
        <v>1</v>
      </c>
      <c r="I732" s="162"/>
      <c r="J732" s="215" t="s">
        <v>24</v>
      </c>
      <c r="K732" s="39"/>
      <c r="L732" s="39" t="s">
        <v>21</v>
      </c>
      <c r="M732" s="149" t="s">
        <v>1337</v>
      </c>
    </row>
    <row r="733" ht="57" spans="1:13">
      <c r="A733" s="39">
        <v>727</v>
      </c>
      <c r="B733" s="162"/>
      <c r="C733" s="149" t="s">
        <v>1338</v>
      </c>
      <c r="D733" s="57"/>
      <c r="E733" s="230" t="s">
        <v>18</v>
      </c>
      <c r="F733" s="197">
        <v>1558.4</v>
      </c>
      <c r="G733" s="87">
        <v>1055.04</v>
      </c>
      <c r="H733" s="153">
        <v>0.68</v>
      </c>
      <c r="I733" s="162"/>
      <c r="J733" s="215" t="s">
        <v>24</v>
      </c>
      <c r="K733" s="39"/>
      <c r="L733" s="39" t="s">
        <v>21</v>
      </c>
      <c r="M733" s="149" t="s">
        <v>1339</v>
      </c>
    </row>
    <row r="734" ht="28.5" spans="1:13">
      <c r="A734" s="39">
        <v>728</v>
      </c>
      <c r="B734" s="162"/>
      <c r="C734" s="149" t="s">
        <v>1340</v>
      </c>
      <c r="D734" s="57" t="s">
        <v>18</v>
      </c>
      <c r="E734" s="162"/>
      <c r="F734" s="197">
        <v>1317.6</v>
      </c>
      <c r="G734" s="87">
        <v>735.66</v>
      </c>
      <c r="H734" s="153">
        <v>0.56</v>
      </c>
      <c r="I734" s="162"/>
      <c r="J734" s="215" t="s">
        <v>19</v>
      </c>
      <c r="K734" s="39" t="s">
        <v>1341</v>
      </c>
      <c r="L734" s="39" t="s">
        <v>21</v>
      </c>
      <c r="M734" s="149" t="s">
        <v>33</v>
      </c>
    </row>
    <row r="735" ht="28.5" spans="1:13">
      <c r="A735" s="39">
        <v>729</v>
      </c>
      <c r="B735" s="162"/>
      <c r="C735" s="149" t="s">
        <v>1342</v>
      </c>
      <c r="D735" s="57" t="s">
        <v>18</v>
      </c>
      <c r="E735" s="162"/>
      <c r="F735" s="197">
        <v>285.12</v>
      </c>
      <c r="G735" s="87">
        <v>159.19</v>
      </c>
      <c r="H735" s="153">
        <v>0.56</v>
      </c>
      <c r="I735" s="162"/>
      <c r="J735" s="215" t="s">
        <v>19</v>
      </c>
      <c r="K735" s="39" t="s">
        <v>1341</v>
      </c>
      <c r="L735" s="39" t="s">
        <v>21</v>
      </c>
      <c r="M735" s="149" t="s">
        <v>33</v>
      </c>
    </row>
    <row r="736" ht="14.25" spans="1:13">
      <c r="A736" s="39">
        <v>730</v>
      </c>
      <c r="B736" s="162"/>
      <c r="C736" s="149" t="s">
        <v>1343</v>
      </c>
      <c r="D736" s="57" t="s">
        <v>18</v>
      </c>
      <c r="E736" s="162"/>
      <c r="F736" s="197">
        <v>10</v>
      </c>
      <c r="G736" s="87">
        <v>6.36</v>
      </c>
      <c r="H736" s="153">
        <v>0.64</v>
      </c>
      <c r="I736" s="162"/>
      <c r="J736" s="215" t="s">
        <v>24</v>
      </c>
      <c r="K736" s="39"/>
      <c r="L736" s="39" t="s">
        <v>21</v>
      </c>
      <c r="M736" s="149"/>
    </row>
    <row r="737" ht="57" spans="1:13">
      <c r="A737" s="39">
        <v>731</v>
      </c>
      <c r="B737" s="162"/>
      <c r="C737" s="149" t="s">
        <v>1344</v>
      </c>
      <c r="D737" s="57" t="s">
        <v>18</v>
      </c>
      <c r="E737" s="162"/>
      <c r="F737" s="197">
        <v>90</v>
      </c>
      <c r="G737" s="87">
        <v>27.57</v>
      </c>
      <c r="H737" s="153">
        <v>0.31</v>
      </c>
      <c r="I737" s="162"/>
      <c r="J737" s="215" t="s">
        <v>19</v>
      </c>
      <c r="K737" s="39" t="s">
        <v>1345</v>
      </c>
      <c r="L737" s="39" t="s">
        <v>21</v>
      </c>
      <c r="M737" s="149" t="s">
        <v>1346</v>
      </c>
    </row>
    <row r="738" ht="28.5" spans="1:13">
      <c r="A738" s="39">
        <v>732</v>
      </c>
      <c r="B738" s="162"/>
      <c r="C738" s="149" t="s">
        <v>1347</v>
      </c>
      <c r="D738" s="57"/>
      <c r="E738" s="230" t="s">
        <v>18</v>
      </c>
      <c r="F738" s="197">
        <v>946.25</v>
      </c>
      <c r="G738" s="87">
        <v>744.58</v>
      </c>
      <c r="H738" s="153">
        <v>0.79</v>
      </c>
      <c r="I738" s="162"/>
      <c r="J738" s="215" t="s">
        <v>24</v>
      </c>
      <c r="K738" s="39"/>
      <c r="L738" s="39" t="s">
        <v>21</v>
      </c>
      <c r="M738" s="149" t="s">
        <v>1348</v>
      </c>
    </row>
    <row r="739" ht="14.25" spans="1:13">
      <c r="A739" s="39">
        <v>733</v>
      </c>
      <c r="B739" s="162"/>
      <c r="C739" s="149" t="s">
        <v>1349</v>
      </c>
      <c r="D739" s="57"/>
      <c r="E739" s="230" t="s">
        <v>18</v>
      </c>
      <c r="F739" s="197">
        <v>3.62</v>
      </c>
      <c r="G739" s="87">
        <v>0</v>
      </c>
      <c r="H739" s="153">
        <v>0</v>
      </c>
      <c r="I739" s="162"/>
      <c r="J739" s="215" t="s">
        <v>19</v>
      </c>
      <c r="K739" s="39" t="s">
        <v>1350</v>
      </c>
      <c r="L739" s="39" t="s">
        <v>21</v>
      </c>
      <c r="M739" s="149"/>
    </row>
    <row r="740" ht="28.5" spans="1:13">
      <c r="A740" s="39">
        <v>734</v>
      </c>
      <c r="B740" s="162"/>
      <c r="C740" s="149" t="s">
        <v>1351</v>
      </c>
      <c r="D740" s="57"/>
      <c r="E740" s="230" t="s">
        <v>18</v>
      </c>
      <c r="F740" s="197">
        <v>82</v>
      </c>
      <c r="G740" s="87">
        <v>0</v>
      </c>
      <c r="H740" s="153">
        <v>0</v>
      </c>
      <c r="I740" s="162"/>
      <c r="J740" s="215" t="s">
        <v>19</v>
      </c>
      <c r="K740" s="39" t="s">
        <v>1352</v>
      </c>
      <c r="L740" s="39" t="s">
        <v>21</v>
      </c>
      <c r="M740" s="149"/>
    </row>
    <row r="741" ht="14.25" spans="1:13">
      <c r="A741" s="39">
        <v>735</v>
      </c>
      <c r="B741" s="162"/>
      <c r="C741" s="149" t="s">
        <v>1353</v>
      </c>
      <c r="D741" s="57"/>
      <c r="E741" s="230" t="s">
        <v>18</v>
      </c>
      <c r="F741" s="197">
        <v>1.96</v>
      </c>
      <c r="G741" s="87">
        <v>0</v>
      </c>
      <c r="H741" s="153">
        <v>0</v>
      </c>
      <c r="I741" s="162"/>
      <c r="J741" s="215" t="s">
        <v>19</v>
      </c>
      <c r="K741" s="39" t="s">
        <v>1354</v>
      </c>
      <c r="L741" s="39" t="s">
        <v>21</v>
      </c>
      <c r="M741" s="149"/>
    </row>
    <row r="742" ht="28.5" spans="1:13">
      <c r="A742" s="39">
        <v>736</v>
      </c>
      <c r="B742" s="162"/>
      <c r="C742" s="149" t="s">
        <v>1355</v>
      </c>
      <c r="D742" s="57" t="s">
        <v>18</v>
      </c>
      <c r="E742" s="162"/>
      <c r="F742" s="197">
        <v>7.84</v>
      </c>
      <c r="G742" s="87">
        <v>7.84</v>
      </c>
      <c r="H742" s="153">
        <v>1</v>
      </c>
      <c r="I742" s="162"/>
      <c r="J742" s="215" t="s">
        <v>24</v>
      </c>
      <c r="K742" s="39"/>
      <c r="L742" s="39" t="s">
        <v>21</v>
      </c>
      <c r="M742" s="149" t="s">
        <v>1337</v>
      </c>
    </row>
    <row r="743" ht="42.75" spans="1:13">
      <c r="A743" s="39">
        <v>737</v>
      </c>
      <c r="B743" s="162"/>
      <c r="C743" s="149" t="s">
        <v>1356</v>
      </c>
      <c r="D743" s="57" t="s">
        <v>18</v>
      </c>
      <c r="E743" s="57"/>
      <c r="F743" s="197">
        <v>10.79</v>
      </c>
      <c r="G743" s="87">
        <v>0</v>
      </c>
      <c r="H743" s="153">
        <v>0</v>
      </c>
      <c r="I743" s="162"/>
      <c r="J743" s="215" t="s">
        <v>19</v>
      </c>
      <c r="K743" s="128" t="s">
        <v>1357</v>
      </c>
      <c r="L743" s="39" t="s">
        <v>21</v>
      </c>
      <c r="M743" s="149"/>
    </row>
    <row r="744" ht="28.5" spans="1:13">
      <c r="A744" s="39">
        <v>738</v>
      </c>
      <c r="B744" s="162"/>
      <c r="C744" s="149" t="s">
        <v>1358</v>
      </c>
      <c r="D744" s="57" t="s">
        <v>18</v>
      </c>
      <c r="E744" s="162"/>
      <c r="F744" s="197">
        <v>15.96</v>
      </c>
      <c r="G744" s="87">
        <v>15.96</v>
      </c>
      <c r="H744" s="153">
        <v>1</v>
      </c>
      <c r="I744" s="162"/>
      <c r="J744" s="215" t="s">
        <v>24</v>
      </c>
      <c r="K744" s="39"/>
      <c r="L744" s="39" t="s">
        <v>21</v>
      </c>
      <c r="M744" s="149"/>
    </row>
    <row r="745" ht="28.5" spans="1:13">
      <c r="A745" s="39">
        <v>739</v>
      </c>
      <c r="B745" s="162"/>
      <c r="C745" s="149" t="s">
        <v>1359</v>
      </c>
      <c r="D745" s="57"/>
      <c r="E745" s="230" t="s">
        <v>18</v>
      </c>
      <c r="F745" s="197">
        <v>2.98</v>
      </c>
      <c r="G745" s="87">
        <v>0</v>
      </c>
      <c r="H745" s="153">
        <v>0</v>
      </c>
      <c r="I745" s="162"/>
      <c r="J745" s="215" t="s">
        <v>19</v>
      </c>
      <c r="K745" s="39" t="s">
        <v>1360</v>
      </c>
      <c r="L745" s="39" t="s">
        <v>21</v>
      </c>
      <c r="M745" s="149"/>
    </row>
    <row r="746" ht="57" spans="1:13">
      <c r="A746" s="39">
        <v>740</v>
      </c>
      <c r="B746" s="162"/>
      <c r="C746" s="149" t="s">
        <v>1361</v>
      </c>
      <c r="D746" s="57"/>
      <c r="E746" s="230" t="s">
        <v>18</v>
      </c>
      <c r="F746" s="197">
        <v>3.2</v>
      </c>
      <c r="G746" s="87">
        <v>0</v>
      </c>
      <c r="H746" s="153">
        <v>0</v>
      </c>
      <c r="I746" s="162"/>
      <c r="J746" s="215" t="s">
        <v>24</v>
      </c>
      <c r="K746" s="39" t="s">
        <v>1362</v>
      </c>
      <c r="L746" s="39" t="s">
        <v>21</v>
      </c>
      <c r="M746" s="149" t="s">
        <v>1363</v>
      </c>
    </row>
    <row r="747" ht="28.5" spans="1:13">
      <c r="A747" s="39">
        <v>741</v>
      </c>
      <c r="B747" s="162"/>
      <c r="C747" s="149" t="s">
        <v>1364</v>
      </c>
      <c r="D747" s="57"/>
      <c r="E747" s="152" t="s">
        <v>18</v>
      </c>
      <c r="F747" s="197">
        <v>338.25</v>
      </c>
      <c r="G747" s="87">
        <v>8.64</v>
      </c>
      <c r="H747" s="153">
        <v>0.03</v>
      </c>
      <c r="I747" s="162"/>
      <c r="J747" s="215" t="s">
        <v>24</v>
      </c>
      <c r="K747" s="39" t="s">
        <v>1365</v>
      </c>
      <c r="L747" s="39" t="s">
        <v>21</v>
      </c>
      <c r="M747" s="149" t="s">
        <v>606</v>
      </c>
    </row>
    <row r="748" ht="42.75" spans="1:13">
      <c r="A748" s="39">
        <v>742</v>
      </c>
      <c r="B748" s="162"/>
      <c r="C748" s="149" t="s">
        <v>1366</v>
      </c>
      <c r="D748" s="57"/>
      <c r="E748" s="230" t="s">
        <v>18</v>
      </c>
      <c r="F748" s="197">
        <v>16.18</v>
      </c>
      <c r="G748" s="87">
        <v>4.32</v>
      </c>
      <c r="H748" s="153">
        <v>0.27</v>
      </c>
      <c r="I748" s="162"/>
      <c r="J748" s="215" t="s">
        <v>19</v>
      </c>
      <c r="K748" s="39" t="s">
        <v>1367</v>
      </c>
      <c r="L748" s="39" t="s">
        <v>21</v>
      </c>
      <c r="M748" s="149" t="s">
        <v>1368</v>
      </c>
    </row>
    <row r="749" ht="71.25" spans="1:13">
      <c r="A749" s="39">
        <v>743</v>
      </c>
      <c r="B749" s="162"/>
      <c r="C749" s="149" t="s">
        <v>1369</v>
      </c>
      <c r="D749" s="57"/>
      <c r="E749" s="152" t="s">
        <v>18</v>
      </c>
      <c r="F749" s="197">
        <v>88.3</v>
      </c>
      <c r="G749" s="87">
        <v>30.85</v>
      </c>
      <c r="H749" s="153">
        <f>G749/F749</f>
        <v>0.349377123442809</v>
      </c>
      <c r="I749" s="162"/>
      <c r="J749" s="215" t="s">
        <v>24</v>
      </c>
      <c r="K749" s="39" t="s">
        <v>1370</v>
      </c>
      <c r="L749" s="39" t="s">
        <v>21</v>
      </c>
      <c r="M749" s="149" t="s">
        <v>33</v>
      </c>
    </row>
    <row r="750" ht="28.5" spans="1:13">
      <c r="A750" s="39">
        <v>744</v>
      </c>
      <c r="B750" s="162"/>
      <c r="C750" s="149" t="s">
        <v>1371</v>
      </c>
      <c r="D750" s="57"/>
      <c r="E750" s="230" t="s">
        <v>18</v>
      </c>
      <c r="F750" s="197">
        <v>56.03</v>
      </c>
      <c r="G750" s="87">
        <v>53.53</v>
      </c>
      <c r="H750" s="153">
        <v>0.96</v>
      </c>
      <c r="I750" s="162"/>
      <c r="J750" s="215" t="s">
        <v>24</v>
      </c>
      <c r="K750" s="39"/>
      <c r="L750" s="39" t="s">
        <v>21</v>
      </c>
      <c r="M750" s="149"/>
    </row>
    <row r="751" ht="57" spans="1:13">
      <c r="A751" s="39">
        <v>745</v>
      </c>
      <c r="B751" s="162"/>
      <c r="C751" s="149" t="s">
        <v>1372</v>
      </c>
      <c r="D751" s="57"/>
      <c r="E751" s="230" t="s">
        <v>18</v>
      </c>
      <c r="F751" s="197">
        <v>11.71</v>
      </c>
      <c r="G751" s="87">
        <v>0</v>
      </c>
      <c r="H751" s="153">
        <v>0</v>
      </c>
      <c r="I751" s="162"/>
      <c r="J751" s="215" t="s">
        <v>19</v>
      </c>
      <c r="K751" s="39" t="s">
        <v>1373</v>
      </c>
      <c r="L751" s="39" t="s">
        <v>21</v>
      </c>
      <c r="M751" s="149" t="s">
        <v>1374</v>
      </c>
    </row>
    <row r="752" ht="42.75" spans="1:13">
      <c r="A752" s="39">
        <v>746</v>
      </c>
      <c r="B752" s="162"/>
      <c r="C752" s="149" t="s">
        <v>1375</v>
      </c>
      <c r="D752" s="57"/>
      <c r="E752" s="230" t="s">
        <v>18</v>
      </c>
      <c r="F752" s="197">
        <v>44.23</v>
      </c>
      <c r="G752" s="87">
        <v>43.5</v>
      </c>
      <c r="H752" s="153">
        <v>0.98</v>
      </c>
      <c r="I752" s="162"/>
      <c r="J752" s="215" t="s">
        <v>24</v>
      </c>
      <c r="K752" s="39"/>
      <c r="L752" s="39" t="s">
        <v>21</v>
      </c>
      <c r="M752" s="149" t="s">
        <v>1376</v>
      </c>
    </row>
    <row r="753" ht="57" spans="1:13">
      <c r="A753" s="39">
        <v>747</v>
      </c>
      <c r="B753" s="162"/>
      <c r="C753" s="149" t="s">
        <v>1377</v>
      </c>
      <c r="D753" s="57"/>
      <c r="E753" s="230" t="s">
        <v>18</v>
      </c>
      <c r="F753" s="197">
        <v>691.28</v>
      </c>
      <c r="G753" s="87">
        <v>19.5</v>
      </c>
      <c r="H753" s="153">
        <v>0.03</v>
      </c>
      <c r="I753" s="162"/>
      <c r="J753" s="215" t="s">
        <v>24</v>
      </c>
      <c r="K753" s="39" t="s">
        <v>1378</v>
      </c>
      <c r="L753" s="39" t="s">
        <v>21</v>
      </c>
      <c r="M753" s="149" t="s">
        <v>606</v>
      </c>
    </row>
    <row r="754" ht="57" spans="1:13">
      <c r="A754" s="39">
        <v>748</v>
      </c>
      <c r="B754" s="162"/>
      <c r="C754" s="149" t="s">
        <v>1379</v>
      </c>
      <c r="D754" s="57"/>
      <c r="E754" s="230" t="s">
        <v>18</v>
      </c>
      <c r="F754" s="197">
        <v>109</v>
      </c>
      <c r="G754" s="87">
        <v>34.93</v>
      </c>
      <c r="H754" s="153">
        <v>0.32</v>
      </c>
      <c r="I754" s="162"/>
      <c r="J754" s="215" t="s">
        <v>24</v>
      </c>
      <c r="K754" s="39" t="s">
        <v>1380</v>
      </c>
      <c r="L754" s="39" t="s">
        <v>21</v>
      </c>
      <c r="M754" s="169" t="s">
        <v>1381</v>
      </c>
    </row>
    <row r="755" ht="42.75" spans="1:13">
      <c r="A755" s="39">
        <v>749</v>
      </c>
      <c r="B755" s="162"/>
      <c r="C755" s="149" t="s">
        <v>1382</v>
      </c>
      <c r="D755" s="57"/>
      <c r="E755" s="230" t="s">
        <v>18</v>
      </c>
      <c r="F755" s="197">
        <v>2.72</v>
      </c>
      <c r="G755" s="87">
        <v>0</v>
      </c>
      <c r="H755" s="153">
        <v>0</v>
      </c>
      <c r="I755" s="162"/>
      <c r="J755" s="215" t="s">
        <v>19</v>
      </c>
      <c r="K755" s="39" t="s">
        <v>1383</v>
      </c>
      <c r="L755" s="39" t="s">
        <v>21</v>
      </c>
      <c r="M755" s="149"/>
    </row>
    <row r="756" ht="14.25" spans="1:13">
      <c r="A756" s="39">
        <v>750</v>
      </c>
      <c r="B756" s="162"/>
      <c r="C756" s="149" t="s">
        <v>1384</v>
      </c>
      <c r="D756" s="57" t="s">
        <v>18</v>
      </c>
      <c r="E756" s="162"/>
      <c r="F756" s="197">
        <v>8.53</v>
      </c>
      <c r="G756" s="87">
        <v>8.53</v>
      </c>
      <c r="H756" s="153">
        <v>1</v>
      </c>
      <c r="I756" s="162"/>
      <c r="J756" s="215" t="s">
        <v>24</v>
      </c>
      <c r="K756" s="39"/>
      <c r="L756" s="39" t="s">
        <v>21</v>
      </c>
      <c r="M756" s="149"/>
    </row>
    <row r="757" ht="28.5" spans="1:13">
      <c r="A757" s="39">
        <v>751</v>
      </c>
      <c r="B757" s="162"/>
      <c r="C757" s="149" t="s">
        <v>1385</v>
      </c>
      <c r="D757" s="57"/>
      <c r="E757" s="230" t="s">
        <v>18</v>
      </c>
      <c r="F757" s="197">
        <v>1.05</v>
      </c>
      <c r="G757" s="87">
        <v>0</v>
      </c>
      <c r="H757" s="153">
        <v>0</v>
      </c>
      <c r="I757" s="162"/>
      <c r="J757" s="215" t="s">
        <v>19</v>
      </c>
      <c r="K757" s="39" t="s">
        <v>1383</v>
      </c>
      <c r="L757" s="39" t="s">
        <v>21</v>
      </c>
      <c r="M757" s="149"/>
    </row>
    <row r="758" ht="28.5" spans="1:13">
      <c r="A758" s="39">
        <v>752</v>
      </c>
      <c r="B758" s="162"/>
      <c r="C758" s="149" t="s">
        <v>1386</v>
      </c>
      <c r="D758" s="57"/>
      <c r="E758" s="230" t="s">
        <v>18</v>
      </c>
      <c r="F758" s="197">
        <v>23.28</v>
      </c>
      <c r="G758" s="87">
        <v>23.28</v>
      </c>
      <c r="H758" s="153">
        <v>1</v>
      </c>
      <c r="I758" s="162"/>
      <c r="J758" s="215" t="s">
        <v>24</v>
      </c>
      <c r="K758" s="39"/>
      <c r="L758" s="39" t="s">
        <v>21</v>
      </c>
      <c r="M758" s="149"/>
    </row>
    <row r="759" ht="28.5" spans="1:13">
      <c r="A759" s="39">
        <v>753</v>
      </c>
      <c r="B759" s="162"/>
      <c r="C759" s="149" t="s">
        <v>1387</v>
      </c>
      <c r="D759" s="57"/>
      <c r="E759" s="230" t="s">
        <v>18</v>
      </c>
      <c r="F759" s="197">
        <v>7.41</v>
      </c>
      <c r="G759" s="87">
        <v>0</v>
      </c>
      <c r="H759" s="153">
        <v>0</v>
      </c>
      <c r="I759" s="162"/>
      <c r="J759" s="215" t="s">
        <v>19</v>
      </c>
      <c r="K759" s="39" t="s">
        <v>1383</v>
      </c>
      <c r="L759" s="39" t="s">
        <v>21</v>
      </c>
      <c r="M759" s="149"/>
    </row>
    <row r="760" ht="28.5" spans="1:13">
      <c r="A760" s="39">
        <v>754</v>
      </c>
      <c r="B760" s="162"/>
      <c r="C760" s="149" t="s">
        <v>1388</v>
      </c>
      <c r="D760" s="57"/>
      <c r="E760" s="230" t="s">
        <v>18</v>
      </c>
      <c r="F760" s="197">
        <v>2.94</v>
      </c>
      <c r="G760" s="87">
        <v>2.94</v>
      </c>
      <c r="H760" s="153">
        <v>1</v>
      </c>
      <c r="I760" s="162"/>
      <c r="J760" s="215" t="s">
        <v>24</v>
      </c>
      <c r="K760" s="39"/>
      <c r="L760" s="39" t="s">
        <v>21</v>
      </c>
      <c r="M760" s="149"/>
    </row>
    <row r="761" ht="28.5" spans="1:13">
      <c r="A761" s="39">
        <v>755</v>
      </c>
      <c r="B761" s="162"/>
      <c r="C761" s="149" t="s">
        <v>1389</v>
      </c>
      <c r="D761" s="57" t="s">
        <v>18</v>
      </c>
      <c r="E761" s="162"/>
      <c r="F761" s="197">
        <v>10</v>
      </c>
      <c r="G761" s="87">
        <v>1.14</v>
      </c>
      <c r="H761" s="153">
        <v>0.11</v>
      </c>
      <c r="I761" s="162"/>
      <c r="J761" s="215" t="s">
        <v>19</v>
      </c>
      <c r="K761" s="39" t="s">
        <v>1390</v>
      </c>
      <c r="L761" s="39" t="s">
        <v>21</v>
      </c>
      <c r="M761" s="149" t="s">
        <v>33</v>
      </c>
    </row>
    <row r="762" ht="14.25" spans="1:13">
      <c r="A762" s="39">
        <v>756</v>
      </c>
      <c r="B762" s="162"/>
      <c r="C762" s="149" t="s">
        <v>1391</v>
      </c>
      <c r="D762" s="57" t="s">
        <v>18</v>
      </c>
      <c r="E762" s="162"/>
      <c r="F762" s="197">
        <v>10</v>
      </c>
      <c r="G762" s="87">
        <v>7.89</v>
      </c>
      <c r="H762" s="153">
        <v>0.79</v>
      </c>
      <c r="I762" s="162"/>
      <c r="J762" s="215" t="s">
        <v>24</v>
      </c>
      <c r="K762" s="39"/>
      <c r="L762" s="39" t="s">
        <v>21</v>
      </c>
      <c r="M762" s="149"/>
    </row>
    <row r="763" ht="14.25" spans="1:13">
      <c r="A763" s="39">
        <v>757</v>
      </c>
      <c r="B763" s="162"/>
      <c r="C763" s="149" t="s">
        <v>1392</v>
      </c>
      <c r="D763" s="57" t="s">
        <v>18</v>
      </c>
      <c r="E763" s="162"/>
      <c r="F763" s="197">
        <v>15</v>
      </c>
      <c r="G763" s="87">
        <v>1.01</v>
      </c>
      <c r="H763" s="153">
        <v>0.07</v>
      </c>
      <c r="I763" s="162"/>
      <c r="J763" s="215" t="s">
        <v>19</v>
      </c>
      <c r="K763" s="39" t="s">
        <v>1393</v>
      </c>
      <c r="L763" s="39" t="s">
        <v>21</v>
      </c>
      <c r="M763" s="149" t="s">
        <v>33</v>
      </c>
    </row>
    <row r="764" ht="14.25" spans="1:13">
      <c r="A764" s="39">
        <v>758</v>
      </c>
      <c r="B764" s="162"/>
      <c r="C764" s="149" t="s">
        <v>1394</v>
      </c>
      <c r="D764" s="57" t="s">
        <v>18</v>
      </c>
      <c r="E764" s="162"/>
      <c r="F764" s="197">
        <v>15</v>
      </c>
      <c r="G764" s="87">
        <v>1.51</v>
      </c>
      <c r="H764" s="153">
        <v>0.1</v>
      </c>
      <c r="I764" s="162"/>
      <c r="J764" s="215" t="s">
        <v>19</v>
      </c>
      <c r="K764" s="39" t="s">
        <v>1393</v>
      </c>
      <c r="L764" s="39" t="s">
        <v>21</v>
      </c>
      <c r="M764" s="149" t="s">
        <v>33</v>
      </c>
    </row>
    <row r="765" ht="42.75" spans="1:13">
      <c r="A765" s="39">
        <v>759</v>
      </c>
      <c r="B765" s="162"/>
      <c r="C765" s="149" t="s">
        <v>1395</v>
      </c>
      <c r="D765" s="57" t="s">
        <v>18</v>
      </c>
      <c r="E765" s="162"/>
      <c r="F765" s="197">
        <v>80</v>
      </c>
      <c r="G765" s="87">
        <v>26.08</v>
      </c>
      <c r="H765" s="153">
        <v>0.33</v>
      </c>
      <c r="I765" s="162"/>
      <c r="J765" s="215" t="s">
        <v>24</v>
      </c>
      <c r="K765" s="39" t="s">
        <v>1396</v>
      </c>
      <c r="L765" s="39" t="s">
        <v>21</v>
      </c>
      <c r="M765" s="149" t="s">
        <v>33</v>
      </c>
    </row>
    <row r="766" ht="57" spans="1:13">
      <c r="A766" s="39">
        <v>760</v>
      </c>
      <c r="B766" s="162"/>
      <c r="C766" s="149" t="s">
        <v>1397</v>
      </c>
      <c r="D766" s="57" t="s">
        <v>18</v>
      </c>
      <c r="E766" s="162"/>
      <c r="F766" s="197">
        <v>15</v>
      </c>
      <c r="G766" s="87">
        <v>0</v>
      </c>
      <c r="H766" s="153">
        <v>0</v>
      </c>
      <c r="I766" s="162"/>
      <c r="J766" s="215" t="s">
        <v>19</v>
      </c>
      <c r="K766" s="39" t="s">
        <v>1398</v>
      </c>
      <c r="L766" s="39" t="s">
        <v>21</v>
      </c>
      <c r="M766" s="149"/>
    </row>
    <row r="767" ht="171" spans="1:13">
      <c r="A767" s="39">
        <v>761</v>
      </c>
      <c r="B767" s="162"/>
      <c r="C767" s="149" t="s">
        <v>1399</v>
      </c>
      <c r="D767" s="57" t="s">
        <v>18</v>
      </c>
      <c r="E767" s="162"/>
      <c r="F767" s="197">
        <v>300</v>
      </c>
      <c r="G767" s="87">
        <v>91.25</v>
      </c>
      <c r="H767" s="153">
        <v>0.3</v>
      </c>
      <c r="I767" s="162"/>
      <c r="J767" s="215" t="s">
        <v>19</v>
      </c>
      <c r="K767" s="39" t="s">
        <v>1400</v>
      </c>
      <c r="L767" s="39" t="s">
        <v>21</v>
      </c>
      <c r="M767" s="169" t="s">
        <v>1401</v>
      </c>
    </row>
    <row r="768" ht="42.75" spans="1:13">
      <c r="A768" s="39">
        <v>762</v>
      </c>
      <c r="B768" s="162"/>
      <c r="C768" s="149" t="s">
        <v>1402</v>
      </c>
      <c r="D768" s="57"/>
      <c r="E768" s="230" t="s">
        <v>18</v>
      </c>
      <c r="F768" s="197">
        <v>300</v>
      </c>
      <c r="G768" s="87">
        <v>0</v>
      </c>
      <c r="H768" s="153">
        <v>0</v>
      </c>
      <c r="I768" s="162"/>
      <c r="J768" s="215" t="s">
        <v>19</v>
      </c>
      <c r="K768" s="39" t="s">
        <v>1403</v>
      </c>
      <c r="L768" s="39" t="s">
        <v>21</v>
      </c>
      <c r="M768" s="149" t="s">
        <v>1348</v>
      </c>
    </row>
    <row r="769" ht="57" spans="1:13">
      <c r="A769" s="39">
        <v>763</v>
      </c>
      <c r="B769" s="162"/>
      <c r="C769" s="149" t="s">
        <v>1404</v>
      </c>
      <c r="D769" s="57" t="s">
        <v>18</v>
      </c>
      <c r="E769" s="162"/>
      <c r="F769" s="197">
        <v>120</v>
      </c>
      <c r="G769" s="87">
        <v>0</v>
      </c>
      <c r="H769" s="153">
        <v>0</v>
      </c>
      <c r="I769" s="162"/>
      <c r="J769" s="215" t="s">
        <v>19</v>
      </c>
      <c r="K769" s="39" t="s">
        <v>1405</v>
      </c>
      <c r="L769" s="39" t="s">
        <v>21</v>
      </c>
      <c r="M769" s="149" t="s">
        <v>33</v>
      </c>
    </row>
    <row r="770" ht="28.5" spans="1:13">
      <c r="A770" s="39">
        <v>764</v>
      </c>
      <c r="B770" s="162"/>
      <c r="C770" s="149" t="s">
        <v>1406</v>
      </c>
      <c r="D770" s="57" t="s">
        <v>18</v>
      </c>
      <c r="E770" s="162"/>
      <c r="F770" s="197">
        <v>500</v>
      </c>
      <c r="G770" s="87">
        <v>174.6</v>
      </c>
      <c r="H770" s="153">
        <v>0.35</v>
      </c>
      <c r="I770" s="162"/>
      <c r="J770" s="215" t="s">
        <v>24</v>
      </c>
      <c r="K770" s="39" t="s">
        <v>1407</v>
      </c>
      <c r="L770" s="39" t="s">
        <v>21</v>
      </c>
      <c r="M770" s="149" t="s">
        <v>33</v>
      </c>
    </row>
    <row r="771" ht="28.5" spans="1:13">
      <c r="A771" s="39">
        <v>765</v>
      </c>
      <c r="B771" s="162"/>
      <c r="C771" s="149" t="s">
        <v>1408</v>
      </c>
      <c r="D771" s="57" t="s">
        <v>18</v>
      </c>
      <c r="E771" s="162"/>
      <c r="F771" s="197">
        <v>25</v>
      </c>
      <c r="G771" s="87">
        <v>0</v>
      </c>
      <c r="H771" s="153">
        <v>0</v>
      </c>
      <c r="I771" s="162"/>
      <c r="J771" s="57" t="s">
        <v>19</v>
      </c>
      <c r="K771" s="39" t="s">
        <v>1409</v>
      </c>
      <c r="L771" s="39" t="s">
        <v>51</v>
      </c>
      <c r="M771" s="149" t="s">
        <v>1410</v>
      </c>
    </row>
    <row r="772" ht="28.5" spans="1:13">
      <c r="A772" s="39">
        <v>766</v>
      </c>
      <c r="B772" s="162"/>
      <c r="C772" s="149" t="s">
        <v>1411</v>
      </c>
      <c r="D772" s="57"/>
      <c r="E772" s="230" t="s">
        <v>18</v>
      </c>
      <c r="F772" s="197">
        <v>5.59</v>
      </c>
      <c r="G772" s="87">
        <v>0</v>
      </c>
      <c r="H772" s="153">
        <v>0</v>
      </c>
      <c r="I772" s="162"/>
      <c r="J772" s="215" t="s">
        <v>19</v>
      </c>
      <c r="K772" s="39" t="s">
        <v>1383</v>
      </c>
      <c r="L772" s="39" t="s">
        <v>21</v>
      </c>
      <c r="M772" s="149"/>
    </row>
    <row r="773" ht="71.25" spans="1:13">
      <c r="A773" s="39">
        <v>767</v>
      </c>
      <c r="B773" s="162"/>
      <c r="C773" s="149" t="s">
        <v>1412</v>
      </c>
      <c r="D773" s="57"/>
      <c r="E773" s="57" t="s">
        <v>18</v>
      </c>
      <c r="F773" s="197">
        <v>169.4</v>
      </c>
      <c r="G773" s="87">
        <v>0</v>
      </c>
      <c r="H773" s="153">
        <v>0</v>
      </c>
      <c r="I773" s="162"/>
      <c r="J773" s="215" t="s">
        <v>19</v>
      </c>
      <c r="K773" s="39" t="s">
        <v>1413</v>
      </c>
      <c r="L773" s="39" t="s">
        <v>21</v>
      </c>
      <c r="M773" s="149" t="s">
        <v>1414</v>
      </c>
    </row>
    <row r="774" ht="28.5" spans="1:13">
      <c r="A774" s="39">
        <v>768</v>
      </c>
      <c r="B774" s="162"/>
      <c r="C774" s="149" t="s">
        <v>1415</v>
      </c>
      <c r="D774" s="57" t="s">
        <v>18</v>
      </c>
      <c r="E774" s="162"/>
      <c r="F774" s="197">
        <v>8.3</v>
      </c>
      <c r="G774" s="87">
        <v>0</v>
      </c>
      <c r="H774" s="153">
        <v>0</v>
      </c>
      <c r="I774" s="162"/>
      <c r="J774" s="57" t="s">
        <v>19</v>
      </c>
      <c r="K774" s="39" t="s">
        <v>1416</v>
      </c>
      <c r="L774" s="39" t="s">
        <v>51</v>
      </c>
      <c r="M774" s="149" t="s">
        <v>1417</v>
      </c>
    </row>
    <row r="775" ht="85.5" spans="1:13">
      <c r="A775" s="39">
        <v>769</v>
      </c>
      <c r="B775" s="162"/>
      <c r="C775" s="149" t="s">
        <v>1418</v>
      </c>
      <c r="D775" s="57"/>
      <c r="E775" s="57" t="s">
        <v>18</v>
      </c>
      <c r="F775" s="197">
        <v>523.87</v>
      </c>
      <c r="G775" s="87">
        <v>233.13</v>
      </c>
      <c r="H775" s="153">
        <v>0.45</v>
      </c>
      <c r="I775" s="162"/>
      <c r="J775" s="215" t="s">
        <v>24</v>
      </c>
      <c r="K775" s="39" t="s">
        <v>1393</v>
      </c>
      <c r="L775" s="39" t="s">
        <v>21</v>
      </c>
      <c r="M775" s="149" t="s">
        <v>1419</v>
      </c>
    </row>
    <row r="776" ht="42.75" spans="1:13">
      <c r="A776" s="39">
        <v>770</v>
      </c>
      <c r="B776" s="162"/>
      <c r="C776" s="149" t="s">
        <v>1420</v>
      </c>
      <c r="D776" s="57" t="s">
        <v>18</v>
      </c>
      <c r="E776" s="162"/>
      <c r="F776" s="197">
        <v>23.06</v>
      </c>
      <c r="G776" s="87">
        <v>23.06</v>
      </c>
      <c r="H776" s="153">
        <v>1</v>
      </c>
      <c r="I776" s="162"/>
      <c r="J776" s="215" t="s">
        <v>24</v>
      </c>
      <c r="K776" s="39"/>
      <c r="L776" s="39" t="s">
        <v>21</v>
      </c>
      <c r="M776" s="149" t="s">
        <v>1421</v>
      </c>
    </row>
    <row r="777" ht="42.75" spans="1:13">
      <c r="A777" s="39">
        <v>771</v>
      </c>
      <c r="B777" s="162"/>
      <c r="C777" s="149" t="s">
        <v>471</v>
      </c>
      <c r="D777" s="57" t="s">
        <v>18</v>
      </c>
      <c r="E777" s="162"/>
      <c r="F777" s="197">
        <v>8.64</v>
      </c>
      <c r="G777" s="87">
        <v>2.6</v>
      </c>
      <c r="H777" s="153">
        <v>0.3</v>
      </c>
      <c r="I777" s="162"/>
      <c r="J777" s="215" t="s">
        <v>19</v>
      </c>
      <c r="K777" s="39" t="s">
        <v>1422</v>
      </c>
      <c r="L777" s="39" t="s">
        <v>21</v>
      </c>
      <c r="M777" s="149" t="s">
        <v>33</v>
      </c>
    </row>
    <row r="778" ht="28.5" spans="1:13">
      <c r="A778" s="39">
        <v>772</v>
      </c>
      <c r="B778" s="162"/>
      <c r="C778" s="149" t="s">
        <v>1423</v>
      </c>
      <c r="D778" s="57" t="s">
        <v>18</v>
      </c>
      <c r="E778" s="162"/>
      <c r="F778" s="197">
        <v>30</v>
      </c>
      <c r="G778" s="87">
        <v>11.9</v>
      </c>
      <c r="H778" s="153">
        <v>0.4</v>
      </c>
      <c r="I778" s="162"/>
      <c r="J778" s="215" t="s">
        <v>19</v>
      </c>
      <c r="K778" s="39" t="s">
        <v>1424</v>
      </c>
      <c r="L778" s="39" t="s">
        <v>21</v>
      </c>
      <c r="M778" s="149" t="s">
        <v>33</v>
      </c>
    </row>
    <row r="779" ht="42.75" spans="1:13">
      <c r="A779" s="39">
        <v>773</v>
      </c>
      <c r="B779" s="162"/>
      <c r="C779" s="149" t="s">
        <v>1425</v>
      </c>
      <c r="D779" s="57" t="s">
        <v>18</v>
      </c>
      <c r="E779" s="162"/>
      <c r="F779" s="197">
        <v>60</v>
      </c>
      <c r="G779" s="87">
        <v>0</v>
      </c>
      <c r="H779" s="153">
        <v>0</v>
      </c>
      <c r="I779" s="162"/>
      <c r="J779" s="215" t="s">
        <v>19</v>
      </c>
      <c r="K779" s="39" t="s">
        <v>1426</v>
      </c>
      <c r="L779" s="39" t="s">
        <v>21</v>
      </c>
      <c r="M779" s="149" t="s">
        <v>1427</v>
      </c>
    </row>
    <row r="780" ht="57" spans="1:13">
      <c r="A780" s="39">
        <v>774</v>
      </c>
      <c r="B780" s="162"/>
      <c r="C780" s="149" t="s">
        <v>1428</v>
      </c>
      <c r="D780" s="57" t="s">
        <v>18</v>
      </c>
      <c r="E780" s="162"/>
      <c r="F780" s="197">
        <v>690</v>
      </c>
      <c r="G780" s="87">
        <v>0</v>
      </c>
      <c r="H780" s="153">
        <v>0</v>
      </c>
      <c r="I780" s="162"/>
      <c r="J780" s="215" t="s">
        <v>19</v>
      </c>
      <c r="K780" s="39" t="s">
        <v>1429</v>
      </c>
      <c r="L780" s="39" t="s">
        <v>21</v>
      </c>
      <c r="M780" s="149" t="s">
        <v>1430</v>
      </c>
    </row>
    <row r="781" ht="14.25" spans="1:13">
      <c r="A781" s="39">
        <v>775</v>
      </c>
      <c r="B781" s="162"/>
      <c r="C781" s="149" t="s">
        <v>1431</v>
      </c>
      <c r="D781" s="57" t="s">
        <v>18</v>
      </c>
      <c r="E781" s="162"/>
      <c r="F781" s="197">
        <v>58</v>
      </c>
      <c r="G781" s="87">
        <v>38.56</v>
      </c>
      <c r="H781" s="153">
        <v>0.66</v>
      </c>
      <c r="I781" s="162"/>
      <c r="J781" s="215" t="s">
        <v>24</v>
      </c>
      <c r="K781" s="39"/>
      <c r="L781" s="39" t="s">
        <v>21</v>
      </c>
      <c r="M781" s="149"/>
    </row>
    <row r="782" ht="114" spans="1:13">
      <c r="A782" s="39">
        <v>776</v>
      </c>
      <c r="B782" s="162"/>
      <c r="C782" s="149" t="s">
        <v>1432</v>
      </c>
      <c r="D782" s="57" t="s">
        <v>18</v>
      </c>
      <c r="E782" s="162"/>
      <c r="F782" s="197">
        <v>284</v>
      </c>
      <c r="G782" s="87">
        <v>72.45</v>
      </c>
      <c r="H782" s="153">
        <v>0.26</v>
      </c>
      <c r="I782" s="162"/>
      <c r="J782" s="215" t="s">
        <v>24</v>
      </c>
      <c r="K782" s="39" t="s">
        <v>1433</v>
      </c>
      <c r="L782" s="39" t="s">
        <v>21</v>
      </c>
      <c r="M782" s="169" t="s">
        <v>1434</v>
      </c>
    </row>
    <row r="783" ht="85.5" spans="1:13">
      <c r="A783" s="39">
        <v>777</v>
      </c>
      <c r="B783" s="162"/>
      <c r="C783" s="149" t="s">
        <v>1435</v>
      </c>
      <c r="D783" s="57" t="s">
        <v>18</v>
      </c>
      <c r="E783" s="162"/>
      <c r="F783" s="197">
        <v>800</v>
      </c>
      <c r="G783" s="87">
        <v>0</v>
      </c>
      <c r="H783" s="153">
        <v>0</v>
      </c>
      <c r="I783" s="162"/>
      <c r="J783" s="57" t="s">
        <v>19</v>
      </c>
      <c r="K783" s="39" t="s">
        <v>1436</v>
      </c>
      <c r="L783" s="39" t="s">
        <v>51</v>
      </c>
      <c r="M783" s="149" t="s">
        <v>1437</v>
      </c>
    </row>
    <row r="784" ht="85.5" spans="1:13">
      <c r="A784" s="39">
        <v>778</v>
      </c>
      <c r="B784" s="162"/>
      <c r="C784" s="149" t="s">
        <v>1438</v>
      </c>
      <c r="D784" s="57" t="s">
        <v>18</v>
      </c>
      <c r="E784" s="162"/>
      <c r="F784" s="197">
        <v>600</v>
      </c>
      <c r="G784" s="87">
        <v>0</v>
      </c>
      <c r="H784" s="153">
        <v>0</v>
      </c>
      <c r="I784" s="162"/>
      <c r="J784" s="57" t="s">
        <v>24</v>
      </c>
      <c r="K784" s="39" t="s">
        <v>1439</v>
      </c>
      <c r="L784" s="162" t="s">
        <v>21</v>
      </c>
      <c r="M784" s="149" t="s">
        <v>1440</v>
      </c>
    </row>
    <row r="785" ht="57" spans="1:13">
      <c r="A785" s="39">
        <v>779</v>
      </c>
      <c r="B785" s="162"/>
      <c r="C785" s="149" t="s">
        <v>1441</v>
      </c>
      <c r="D785" s="57" t="s">
        <v>18</v>
      </c>
      <c r="E785" s="162"/>
      <c r="F785" s="197">
        <v>280</v>
      </c>
      <c r="G785" s="87">
        <v>0</v>
      </c>
      <c r="H785" s="153">
        <v>0</v>
      </c>
      <c r="I785" s="162"/>
      <c r="J785" s="57" t="s">
        <v>19</v>
      </c>
      <c r="K785" s="39" t="s">
        <v>1442</v>
      </c>
      <c r="L785" s="162" t="s">
        <v>21</v>
      </c>
      <c r="M785" s="149" t="s">
        <v>1443</v>
      </c>
    </row>
    <row r="786" ht="14.25" spans="1:13">
      <c r="A786" s="39">
        <v>780</v>
      </c>
      <c r="B786" s="162"/>
      <c r="C786" s="149" t="s">
        <v>1444</v>
      </c>
      <c r="D786" s="57" t="s">
        <v>18</v>
      </c>
      <c r="E786" s="162"/>
      <c r="F786" s="197">
        <v>444.85</v>
      </c>
      <c r="G786" s="87">
        <v>444.85</v>
      </c>
      <c r="H786" s="153">
        <v>1</v>
      </c>
      <c r="I786" s="162"/>
      <c r="J786" s="57" t="s">
        <v>24</v>
      </c>
      <c r="K786" s="39"/>
      <c r="L786" s="162" t="s">
        <v>21</v>
      </c>
      <c r="M786" s="149"/>
    </row>
    <row r="787" ht="28.5" spans="1:13">
      <c r="A787" s="39">
        <v>781</v>
      </c>
      <c r="B787" s="162"/>
      <c r="C787" s="149" t="s">
        <v>1445</v>
      </c>
      <c r="D787" s="57"/>
      <c r="E787" s="230" t="s">
        <v>18</v>
      </c>
      <c r="F787" s="197">
        <v>10</v>
      </c>
      <c r="G787" s="87">
        <v>0</v>
      </c>
      <c r="H787" s="153">
        <v>0</v>
      </c>
      <c r="I787" s="162"/>
      <c r="J787" s="57" t="s">
        <v>19</v>
      </c>
      <c r="K787" s="39" t="s">
        <v>1446</v>
      </c>
      <c r="L787" s="162" t="s">
        <v>51</v>
      </c>
      <c r="M787" s="149" t="s">
        <v>1447</v>
      </c>
    </row>
    <row r="788" ht="28.5" spans="1:13">
      <c r="A788" s="39">
        <v>782</v>
      </c>
      <c r="B788" s="162"/>
      <c r="C788" s="149" t="s">
        <v>546</v>
      </c>
      <c r="D788" s="57" t="s">
        <v>18</v>
      </c>
      <c r="E788" s="162"/>
      <c r="F788" s="197">
        <v>5</v>
      </c>
      <c r="G788" s="87">
        <v>5</v>
      </c>
      <c r="H788" s="153">
        <v>1</v>
      </c>
      <c r="I788" s="162"/>
      <c r="J788" s="57" t="s">
        <v>24</v>
      </c>
      <c r="K788" s="39"/>
      <c r="L788" s="162" t="s">
        <v>21</v>
      </c>
      <c r="M788" s="149"/>
    </row>
    <row r="789" ht="14.25" spans="1:13">
      <c r="A789" s="39">
        <v>783</v>
      </c>
      <c r="B789" s="162"/>
      <c r="C789" s="149" t="s">
        <v>1448</v>
      </c>
      <c r="D789" s="57"/>
      <c r="E789" s="230" t="s">
        <v>18</v>
      </c>
      <c r="F789" s="197">
        <v>500</v>
      </c>
      <c r="G789" s="87">
        <v>500</v>
      </c>
      <c r="H789" s="153">
        <v>1</v>
      </c>
      <c r="I789" s="162"/>
      <c r="J789" s="57" t="s">
        <v>24</v>
      </c>
      <c r="K789" s="39"/>
      <c r="L789" s="162" t="s">
        <v>21</v>
      </c>
      <c r="M789" s="149"/>
    </row>
    <row r="790" ht="42.75" spans="1:13">
      <c r="A790" s="39">
        <v>784</v>
      </c>
      <c r="B790" s="162"/>
      <c r="C790" s="149" t="s">
        <v>1449</v>
      </c>
      <c r="D790" s="57"/>
      <c r="E790" s="230" t="s">
        <v>18</v>
      </c>
      <c r="F790" s="197">
        <v>181.22</v>
      </c>
      <c r="G790" s="87">
        <v>54</v>
      </c>
      <c r="H790" s="153">
        <v>0.3</v>
      </c>
      <c r="I790" s="162"/>
      <c r="J790" s="57" t="s">
        <v>24</v>
      </c>
      <c r="K790" s="39" t="s">
        <v>1450</v>
      </c>
      <c r="L790" s="162" t="s">
        <v>21</v>
      </c>
      <c r="M790" s="149" t="s">
        <v>1348</v>
      </c>
    </row>
    <row r="791" ht="28.5" spans="1:13">
      <c r="A791" s="39">
        <v>785</v>
      </c>
      <c r="B791" s="162"/>
      <c r="C791" s="149" t="s">
        <v>1451</v>
      </c>
      <c r="D791" s="57"/>
      <c r="E791" s="230" t="s">
        <v>18</v>
      </c>
      <c r="F791" s="197">
        <v>74</v>
      </c>
      <c r="G791" s="87">
        <v>74</v>
      </c>
      <c r="H791" s="153">
        <v>1</v>
      </c>
      <c r="I791" s="162"/>
      <c r="J791" s="57" t="s">
        <v>24</v>
      </c>
      <c r="K791" s="39"/>
      <c r="L791" s="162" t="s">
        <v>21</v>
      </c>
      <c r="M791" s="149" t="s">
        <v>1337</v>
      </c>
    </row>
    <row r="792" ht="28.5" spans="1:13">
      <c r="A792" s="39">
        <v>786</v>
      </c>
      <c r="B792" s="162"/>
      <c r="C792" s="149" t="s">
        <v>1452</v>
      </c>
      <c r="D792" s="57"/>
      <c r="E792" s="230" t="s">
        <v>18</v>
      </c>
      <c r="F792" s="197">
        <v>485</v>
      </c>
      <c r="G792" s="87">
        <v>270.79</v>
      </c>
      <c r="H792" s="153">
        <v>0.56</v>
      </c>
      <c r="I792" s="162"/>
      <c r="J792" s="57" t="s">
        <v>19</v>
      </c>
      <c r="K792" s="39" t="s">
        <v>1453</v>
      </c>
      <c r="L792" s="162" t="s">
        <v>21</v>
      </c>
      <c r="M792" s="169" t="s">
        <v>1454</v>
      </c>
    </row>
    <row r="793" ht="31.5" customHeight="true" spans="1:13">
      <c r="A793" s="39">
        <v>787</v>
      </c>
      <c r="B793" s="162"/>
      <c r="C793" s="149" t="s">
        <v>1455</v>
      </c>
      <c r="D793" s="57" t="s">
        <v>18</v>
      </c>
      <c r="E793" s="162"/>
      <c r="F793" s="197">
        <v>73</v>
      </c>
      <c r="G793" s="87">
        <v>20.89</v>
      </c>
      <c r="H793" s="153">
        <v>0.29</v>
      </c>
      <c r="I793" s="162"/>
      <c r="J793" s="57" t="s">
        <v>24</v>
      </c>
      <c r="K793" s="39" t="s">
        <v>1456</v>
      </c>
      <c r="L793" s="162" t="s">
        <v>21</v>
      </c>
      <c r="M793" s="149"/>
    </row>
    <row r="794" ht="31.5" customHeight="true" spans="1:13">
      <c r="A794" s="39">
        <v>788</v>
      </c>
      <c r="B794" s="162"/>
      <c r="C794" s="149" t="s">
        <v>1457</v>
      </c>
      <c r="D794" s="57" t="s">
        <v>18</v>
      </c>
      <c r="E794" s="162"/>
      <c r="F794" s="197">
        <v>76.65</v>
      </c>
      <c r="G794" s="87">
        <v>50.88</v>
      </c>
      <c r="H794" s="153">
        <v>0.66</v>
      </c>
      <c r="I794" s="162"/>
      <c r="J794" s="57" t="s">
        <v>24</v>
      </c>
      <c r="K794" s="39"/>
      <c r="L794" s="162" t="s">
        <v>21</v>
      </c>
      <c r="M794" s="149" t="s">
        <v>1458</v>
      </c>
    </row>
    <row r="795" ht="63.75" customHeight="true" spans="1:13">
      <c r="A795" s="39">
        <v>789</v>
      </c>
      <c r="B795" s="162"/>
      <c r="C795" s="149" t="s">
        <v>1459</v>
      </c>
      <c r="D795" s="57" t="s">
        <v>18</v>
      </c>
      <c r="E795" s="162"/>
      <c r="F795" s="197">
        <v>90</v>
      </c>
      <c r="G795" s="87">
        <v>26.99</v>
      </c>
      <c r="H795" s="153">
        <v>0.3</v>
      </c>
      <c r="I795" s="162"/>
      <c r="J795" s="57" t="s">
        <v>19</v>
      </c>
      <c r="K795" s="39" t="s">
        <v>1460</v>
      </c>
      <c r="L795" s="162" t="s">
        <v>21</v>
      </c>
      <c r="M795" s="149"/>
    </row>
    <row r="796" ht="31.5" customHeight="true" spans="1:13">
      <c r="A796" s="39">
        <v>790</v>
      </c>
      <c r="B796" s="162"/>
      <c r="C796" s="149" t="s">
        <v>1461</v>
      </c>
      <c r="D796" s="57" t="s">
        <v>18</v>
      </c>
      <c r="E796" s="162"/>
      <c r="F796" s="197">
        <v>3</v>
      </c>
      <c r="G796" s="87">
        <v>0</v>
      </c>
      <c r="H796" s="153">
        <v>0</v>
      </c>
      <c r="I796" s="162"/>
      <c r="J796" s="57" t="s">
        <v>19</v>
      </c>
      <c r="K796" s="39" t="s">
        <v>1462</v>
      </c>
      <c r="L796" s="162" t="s">
        <v>21</v>
      </c>
      <c r="M796" s="149" t="s">
        <v>1463</v>
      </c>
    </row>
    <row r="797" ht="31.5" customHeight="true" spans="1:13">
      <c r="A797" s="39">
        <v>791</v>
      </c>
      <c r="B797" s="162"/>
      <c r="C797" s="149" t="s">
        <v>1464</v>
      </c>
      <c r="D797" s="57" t="s">
        <v>18</v>
      </c>
      <c r="E797" s="162"/>
      <c r="F797" s="197">
        <v>200</v>
      </c>
      <c r="G797" s="87">
        <v>111.67</v>
      </c>
      <c r="H797" s="153">
        <v>0.56</v>
      </c>
      <c r="I797" s="162"/>
      <c r="J797" s="57" t="s">
        <v>24</v>
      </c>
      <c r="K797" s="39" t="s">
        <v>1465</v>
      </c>
      <c r="L797" s="162" t="s">
        <v>21</v>
      </c>
      <c r="M797" s="149"/>
    </row>
    <row r="798" ht="31.5" customHeight="true" spans="1:13">
      <c r="A798" s="39">
        <v>792</v>
      </c>
      <c r="B798" s="162"/>
      <c r="C798" s="149" t="s">
        <v>1466</v>
      </c>
      <c r="D798" s="57"/>
      <c r="E798" s="152" t="s">
        <v>18</v>
      </c>
      <c r="F798" s="197">
        <v>153</v>
      </c>
      <c r="G798" s="87">
        <v>24.68</v>
      </c>
      <c r="H798" s="153">
        <v>0.16</v>
      </c>
      <c r="I798" s="162"/>
      <c r="J798" s="57" t="s">
        <v>24</v>
      </c>
      <c r="K798" s="39" t="s">
        <v>1467</v>
      </c>
      <c r="L798" s="162" t="s">
        <v>21</v>
      </c>
      <c r="M798" s="149"/>
    </row>
    <row r="799" ht="31.5" customHeight="true" spans="1:13">
      <c r="A799" s="39">
        <v>793</v>
      </c>
      <c r="B799" s="162"/>
      <c r="C799" s="149" t="s">
        <v>1468</v>
      </c>
      <c r="D799" s="57" t="s">
        <v>18</v>
      </c>
      <c r="E799" s="57"/>
      <c r="F799" s="197">
        <v>13.9</v>
      </c>
      <c r="G799" s="87">
        <v>0</v>
      </c>
      <c r="H799" s="153">
        <v>0</v>
      </c>
      <c r="I799" s="162"/>
      <c r="J799" s="57" t="s">
        <v>19</v>
      </c>
      <c r="K799" s="39" t="s">
        <v>1469</v>
      </c>
      <c r="L799" s="162" t="s">
        <v>21</v>
      </c>
      <c r="M799" s="149"/>
    </row>
    <row r="800" ht="31.5" customHeight="true" spans="1:13">
      <c r="A800" s="39" t="s">
        <v>1470</v>
      </c>
      <c r="B800" s="39"/>
      <c r="C800" s="149"/>
      <c r="D800" s="57" t="s">
        <v>1471</v>
      </c>
      <c r="E800" s="57" t="s">
        <v>1471</v>
      </c>
      <c r="F800" s="85">
        <f>SUM(F7:F799)</f>
        <v>142621.955366</v>
      </c>
      <c r="G800" s="85">
        <f>SUM(G7:G799)</f>
        <v>74229.441265</v>
      </c>
      <c r="H800" s="153" t="s">
        <v>1471</v>
      </c>
      <c r="I800" s="174" t="s">
        <v>1471</v>
      </c>
      <c r="J800" s="57" t="s">
        <v>1471</v>
      </c>
      <c r="K800" s="39" t="s">
        <v>1471</v>
      </c>
      <c r="L800" s="162" t="s">
        <v>1471</v>
      </c>
      <c r="M800" s="149"/>
    </row>
  </sheetData>
  <autoFilter ref="A1:M800">
    <extLst/>
  </autoFilter>
  <mergeCells count="59">
    <mergeCell ref="A2:M2"/>
    <mergeCell ref="A4:D4"/>
    <mergeCell ref="D5:E5"/>
    <mergeCell ref="A800:C800"/>
    <mergeCell ref="A5:A6"/>
    <mergeCell ref="B5:B6"/>
    <mergeCell ref="B7:B30"/>
    <mergeCell ref="B31:B55"/>
    <mergeCell ref="B56:B73"/>
    <mergeCell ref="B74:B98"/>
    <mergeCell ref="B99:B141"/>
    <mergeCell ref="B142:B196"/>
    <mergeCell ref="B197:B223"/>
    <mergeCell ref="B224:B236"/>
    <mergeCell ref="B237:B243"/>
    <mergeCell ref="B244:B281"/>
    <mergeCell ref="B282:B342"/>
    <mergeCell ref="B343:B379"/>
    <mergeCell ref="B380:B412"/>
    <mergeCell ref="B413:B466"/>
    <mergeCell ref="B467:B484"/>
    <mergeCell ref="B485:B496"/>
    <mergeCell ref="B497:B541"/>
    <mergeCell ref="B542:B558"/>
    <mergeCell ref="B559:B610"/>
    <mergeCell ref="B611:B655"/>
    <mergeCell ref="B656:B716"/>
    <mergeCell ref="B717:B799"/>
    <mergeCell ref="C5:C6"/>
    <mergeCell ref="F5:F6"/>
    <mergeCell ref="G5:G6"/>
    <mergeCell ref="H5:H6"/>
    <mergeCell ref="I5:I6"/>
    <mergeCell ref="I7:I30"/>
    <mergeCell ref="I31:I55"/>
    <mergeCell ref="I56:I73"/>
    <mergeCell ref="I74:I98"/>
    <mergeCell ref="I99:I141"/>
    <mergeCell ref="I142:I196"/>
    <mergeCell ref="I197:I223"/>
    <mergeCell ref="I224:I236"/>
    <mergeCell ref="I237:I243"/>
    <mergeCell ref="I244:I281"/>
    <mergeCell ref="I282:I342"/>
    <mergeCell ref="I343:I379"/>
    <mergeCell ref="I380:I412"/>
    <mergeCell ref="I413:I466"/>
    <mergeCell ref="I467:I484"/>
    <mergeCell ref="I485:I496"/>
    <mergeCell ref="I497:I541"/>
    <mergeCell ref="I542:I558"/>
    <mergeCell ref="I559:I610"/>
    <mergeCell ref="I611:I655"/>
    <mergeCell ref="I656:I716"/>
    <mergeCell ref="I717:I799"/>
    <mergeCell ref="J5:J6"/>
    <mergeCell ref="K5:K6"/>
    <mergeCell ref="L5:L6"/>
    <mergeCell ref="M5:M6"/>
  </mergeCells>
  <pageMargins left="0.751389" right="0.751389" top="1" bottom="1" header="0.5" footer="0.5"/>
  <pageSetup paperSize="9" scale="46" firstPageNumber="11" fitToHeight="0" orientation="landscape" useFirstPageNumber="true"/>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Z217"/>
  <sheetViews>
    <sheetView zoomScale="69" zoomScaleNormal="69" workbookViewId="0">
      <pane ySplit="6" topLeftCell="A202" activePane="bottomLeft" state="frozen"/>
      <selection/>
      <selection pane="bottomLeft" activeCell="K121" sqref="K121"/>
    </sheetView>
  </sheetViews>
  <sheetFormatPr defaultColWidth="8.90476190476191" defaultRowHeight="15.75"/>
  <cols>
    <col min="1" max="1" width="9.17142857142857" style="20" customWidth="true"/>
    <col min="2" max="2" width="25.2666666666667" style="20" customWidth="true"/>
    <col min="3" max="3" width="35.2666666666667" style="184" customWidth="true"/>
    <col min="4" max="4" width="8.72380952380952" style="22" customWidth="true"/>
    <col min="5" max="5" width="8.81904761904762" style="22" customWidth="true"/>
    <col min="6" max="6" width="17.552380952381" style="23" customWidth="true"/>
    <col min="7" max="7" width="17.2666666666667" style="23" customWidth="true"/>
    <col min="8" max="8" width="11.447619047619" style="24" customWidth="true"/>
    <col min="9" max="9" width="13.447619047619" style="21" customWidth="true"/>
    <col min="10" max="10" width="15.447619047619" style="22" customWidth="true"/>
    <col min="11" max="11" width="44.9047619047619" style="185" customWidth="true"/>
    <col min="12" max="12" width="15.7238095238095" style="20" customWidth="true"/>
    <col min="13" max="13" width="44.3619047619048" style="147" customWidth="true"/>
  </cols>
  <sheetData>
    <row r="1" ht="33" customHeight="true" spans="1:3">
      <c r="A1" s="25" t="s">
        <v>1472</v>
      </c>
      <c r="B1" s="25"/>
      <c r="C1" s="186"/>
    </row>
    <row r="2" ht="32" customHeight="true" spans="1:13">
      <c r="A2" s="26" t="s">
        <v>1473</v>
      </c>
      <c r="B2" s="26"/>
      <c r="C2" s="27"/>
      <c r="D2" s="26"/>
      <c r="E2" s="26"/>
      <c r="F2" s="26"/>
      <c r="G2" s="26"/>
      <c r="H2" s="96"/>
      <c r="I2" s="26"/>
      <c r="J2" s="26"/>
      <c r="K2" s="26"/>
      <c r="L2" s="26"/>
      <c r="M2" s="26"/>
    </row>
    <row r="3" spans="1:13">
      <c r="A3" s="28"/>
      <c r="B3" s="28"/>
      <c r="C3" s="29"/>
      <c r="D3" s="28"/>
      <c r="E3" s="28"/>
      <c r="F3" s="62"/>
      <c r="G3" s="62"/>
      <c r="H3" s="97"/>
      <c r="I3" s="59"/>
      <c r="J3" s="28"/>
      <c r="K3" s="191"/>
      <c r="L3" s="58"/>
      <c r="M3" s="167"/>
    </row>
    <row r="4" s="17" customFormat="true" ht="26" customHeight="true" spans="1:13">
      <c r="A4" s="30"/>
      <c r="B4" s="30"/>
      <c r="C4" s="30"/>
      <c r="D4" s="31"/>
      <c r="E4" s="31"/>
      <c r="F4" s="63"/>
      <c r="G4" s="63"/>
      <c r="H4" s="98"/>
      <c r="I4" s="30"/>
      <c r="J4" s="31"/>
      <c r="K4" s="192"/>
      <c r="L4" s="126"/>
      <c r="M4" s="168"/>
    </row>
    <row r="5" s="17" customFormat="true" ht="18.75" customHeight="true" spans="1:13">
      <c r="A5" s="32" t="s">
        <v>2</v>
      </c>
      <c r="B5" s="32" t="s">
        <v>3</v>
      </c>
      <c r="C5" s="33" t="s">
        <v>4</v>
      </c>
      <c r="D5" s="32" t="s">
        <v>5</v>
      </c>
      <c r="E5" s="32"/>
      <c r="F5" s="65" t="s">
        <v>6</v>
      </c>
      <c r="G5" s="65" t="s">
        <v>7</v>
      </c>
      <c r="H5" s="34" t="s">
        <v>8</v>
      </c>
      <c r="I5" s="33" t="s">
        <v>9</v>
      </c>
      <c r="J5" s="33" t="s">
        <v>10</v>
      </c>
      <c r="K5" s="33" t="s">
        <v>11</v>
      </c>
      <c r="L5" s="33" t="s">
        <v>12</v>
      </c>
      <c r="M5" s="33" t="s">
        <v>13</v>
      </c>
    </row>
    <row r="6" s="17" customFormat="true" ht="45.75" customHeight="true" spans="1:13">
      <c r="A6" s="32"/>
      <c r="B6" s="32"/>
      <c r="C6" s="33"/>
      <c r="D6" s="34" t="s">
        <v>14</v>
      </c>
      <c r="E6" s="34" t="s">
        <v>15</v>
      </c>
      <c r="F6" s="65"/>
      <c r="G6" s="65"/>
      <c r="H6" s="34"/>
      <c r="I6" s="33"/>
      <c r="J6" s="33"/>
      <c r="K6" s="33"/>
      <c r="L6" s="33"/>
      <c r="M6" s="33"/>
    </row>
    <row r="7" s="17" customFormat="true" ht="71" customHeight="true" spans="1:13">
      <c r="A7" s="39">
        <v>1</v>
      </c>
      <c r="B7" s="39" t="s">
        <v>16</v>
      </c>
      <c r="C7" s="39" t="s">
        <v>1474</v>
      </c>
      <c r="D7" s="84"/>
      <c r="E7" s="84" t="s">
        <v>18</v>
      </c>
      <c r="F7" s="87">
        <v>997.6</v>
      </c>
      <c r="G7" s="87">
        <v>31.1</v>
      </c>
      <c r="H7" s="103">
        <f t="shared" ref="H7:H21" si="0">G7/F7</f>
        <v>0.0311748195669607</v>
      </c>
      <c r="I7" s="117">
        <v>0.2243</v>
      </c>
      <c r="J7" s="39" t="s">
        <v>19</v>
      </c>
      <c r="K7" s="39" t="s">
        <v>1475</v>
      </c>
      <c r="L7" s="57" t="s">
        <v>21</v>
      </c>
      <c r="M7" s="39" t="s">
        <v>1476</v>
      </c>
    </row>
    <row r="8" s="17" customFormat="true" ht="42.75" customHeight="true" spans="1:13">
      <c r="A8" s="39">
        <v>2</v>
      </c>
      <c r="B8" s="39"/>
      <c r="C8" s="39" t="s">
        <v>1477</v>
      </c>
      <c r="D8" s="57" t="s">
        <v>18</v>
      </c>
      <c r="E8" s="152"/>
      <c r="F8" s="87">
        <v>11</v>
      </c>
      <c r="G8" s="87">
        <v>0</v>
      </c>
      <c r="H8" s="103">
        <f t="shared" si="0"/>
        <v>0</v>
      </c>
      <c r="I8" s="39"/>
      <c r="J8" s="39" t="s">
        <v>19</v>
      </c>
      <c r="K8" s="39" t="s">
        <v>1478</v>
      </c>
      <c r="L8" s="57" t="s">
        <v>21</v>
      </c>
      <c r="M8" s="39" t="s">
        <v>33</v>
      </c>
    </row>
    <row r="9" s="17" customFormat="true" ht="43" customHeight="true" spans="1:13">
      <c r="A9" s="39">
        <v>3</v>
      </c>
      <c r="B9" s="39"/>
      <c r="C9" s="39" t="s">
        <v>1479</v>
      </c>
      <c r="D9" s="57" t="s">
        <v>18</v>
      </c>
      <c r="E9" s="152"/>
      <c r="F9" s="87">
        <v>8</v>
      </c>
      <c r="G9" s="87">
        <v>6.54</v>
      </c>
      <c r="H9" s="103">
        <f t="shared" si="0"/>
        <v>0.8175</v>
      </c>
      <c r="I9" s="39"/>
      <c r="J9" s="39" t="s">
        <v>24</v>
      </c>
      <c r="K9" s="39"/>
      <c r="L9" s="57" t="s">
        <v>21</v>
      </c>
      <c r="M9" s="39" t="s">
        <v>25</v>
      </c>
    </row>
    <row r="10" s="17" customFormat="true" ht="69" customHeight="true" spans="1:13">
      <c r="A10" s="39">
        <v>4</v>
      </c>
      <c r="B10" s="39"/>
      <c r="C10" s="39" t="s">
        <v>149</v>
      </c>
      <c r="D10" s="57" t="s">
        <v>18</v>
      </c>
      <c r="E10" s="152"/>
      <c r="F10" s="87">
        <v>2.5</v>
      </c>
      <c r="G10" s="87">
        <v>0</v>
      </c>
      <c r="H10" s="103">
        <f t="shared" si="0"/>
        <v>0</v>
      </c>
      <c r="I10" s="39"/>
      <c r="J10" s="39" t="s">
        <v>19</v>
      </c>
      <c r="K10" s="39" t="s">
        <v>1480</v>
      </c>
      <c r="L10" s="57" t="s">
        <v>21</v>
      </c>
      <c r="M10" s="39" t="s">
        <v>1481</v>
      </c>
    </row>
    <row r="11" s="17" customFormat="true" ht="68" customHeight="true" spans="1:13">
      <c r="A11" s="39">
        <v>5</v>
      </c>
      <c r="B11" s="39"/>
      <c r="C11" s="39" t="s">
        <v>1482</v>
      </c>
      <c r="D11" s="57" t="s">
        <v>18</v>
      </c>
      <c r="E11" s="152"/>
      <c r="F11" s="87">
        <v>0.75</v>
      </c>
      <c r="G11" s="87">
        <v>0.252</v>
      </c>
      <c r="H11" s="103">
        <f t="shared" si="0"/>
        <v>0.336</v>
      </c>
      <c r="I11" s="39"/>
      <c r="J11" s="39" t="s">
        <v>19</v>
      </c>
      <c r="K11" s="39" t="s">
        <v>1483</v>
      </c>
      <c r="L11" s="57" t="s">
        <v>21</v>
      </c>
      <c r="M11" s="39" t="s">
        <v>1484</v>
      </c>
    </row>
    <row r="12" s="17" customFormat="true" ht="53" customHeight="true" spans="1:13">
      <c r="A12" s="39">
        <v>6</v>
      </c>
      <c r="B12" s="39"/>
      <c r="C12" s="39" t="s">
        <v>1485</v>
      </c>
      <c r="D12" s="57" t="s">
        <v>18</v>
      </c>
      <c r="E12" s="57"/>
      <c r="F12" s="87">
        <v>772.64</v>
      </c>
      <c r="G12" s="87">
        <v>376.48</v>
      </c>
      <c r="H12" s="103">
        <f t="shared" si="0"/>
        <v>0.487264443984262</v>
      </c>
      <c r="I12" s="39"/>
      <c r="J12" s="39" t="s">
        <v>24</v>
      </c>
      <c r="K12" s="39" t="s">
        <v>1486</v>
      </c>
      <c r="L12" s="57" t="s">
        <v>21</v>
      </c>
      <c r="M12" s="39" t="s">
        <v>33</v>
      </c>
    </row>
    <row r="13" s="17" customFormat="true" ht="74" customHeight="true" spans="1:13">
      <c r="A13" s="39">
        <v>7</v>
      </c>
      <c r="B13" s="39"/>
      <c r="C13" s="39" t="s">
        <v>1487</v>
      </c>
      <c r="D13" s="57" t="s">
        <v>18</v>
      </c>
      <c r="E13" s="152"/>
      <c r="F13" s="87">
        <v>38.7</v>
      </c>
      <c r="G13" s="87">
        <v>0</v>
      </c>
      <c r="H13" s="103">
        <f t="shared" si="0"/>
        <v>0</v>
      </c>
      <c r="I13" s="39"/>
      <c r="J13" s="39" t="s">
        <v>19</v>
      </c>
      <c r="K13" s="39" t="s">
        <v>1488</v>
      </c>
      <c r="L13" s="57" t="s">
        <v>21</v>
      </c>
      <c r="M13" s="39" t="s">
        <v>1489</v>
      </c>
    </row>
    <row r="14" s="17" customFormat="true" ht="86" customHeight="true" spans="1:13">
      <c r="A14" s="39">
        <v>8</v>
      </c>
      <c r="B14" s="39"/>
      <c r="C14" s="39" t="s">
        <v>1490</v>
      </c>
      <c r="D14" s="57"/>
      <c r="E14" s="152" t="s">
        <v>18</v>
      </c>
      <c r="F14" s="87">
        <v>200</v>
      </c>
      <c r="G14" s="87">
        <v>0</v>
      </c>
      <c r="H14" s="103">
        <f t="shared" si="0"/>
        <v>0</v>
      </c>
      <c r="I14" s="39"/>
      <c r="J14" s="39" t="s">
        <v>19</v>
      </c>
      <c r="K14" s="39" t="s">
        <v>1491</v>
      </c>
      <c r="L14" s="57" t="s">
        <v>21</v>
      </c>
      <c r="M14" s="39" t="s">
        <v>1492</v>
      </c>
    </row>
    <row r="15" s="17" customFormat="true" ht="51" customHeight="true" spans="1:13">
      <c r="A15" s="39">
        <v>9</v>
      </c>
      <c r="B15" s="39"/>
      <c r="C15" s="39" t="s">
        <v>1493</v>
      </c>
      <c r="D15" s="57" t="s">
        <v>18</v>
      </c>
      <c r="E15" s="152"/>
      <c r="F15" s="87">
        <v>1050</v>
      </c>
      <c r="G15" s="87">
        <v>20.41744</v>
      </c>
      <c r="H15" s="103">
        <f t="shared" si="0"/>
        <v>0.019445180952381</v>
      </c>
      <c r="I15" s="39"/>
      <c r="J15" s="39" t="s">
        <v>19</v>
      </c>
      <c r="K15" s="39" t="s">
        <v>1494</v>
      </c>
      <c r="L15" s="57" t="s">
        <v>21</v>
      </c>
      <c r="M15" s="39" t="s">
        <v>1495</v>
      </c>
    </row>
    <row r="16" s="17" customFormat="true" ht="54" customHeight="true" spans="1:13">
      <c r="A16" s="39">
        <v>10</v>
      </c>
      <c r="B16" s="39"/>
      <c r="C16" s="39" t="s">
        <v>1496</v>
      </c>
      <c r="D16" s="57" t="s">
        <v>18</v>
      </c>
      <c r="E16" s="152"/>
      <c r="F16" s="87">
        <v>18.5</v>
      </c>
      <c r="G16" s="87">
        <v>0</v>
      </c>
      <c r="H16" s="103">
        <f t="shared" si="0"/>
        <v>0</v>
      </c>
      <c r="I16" s="39"/>
      <c r="J16" s="39" t="s">
        <v>24</v>
      </c>
      <c r="K16" s="39" t="s">
        <v>1497</v>
      </c>
      <c r="L16" s="57" t="s">
        <v>21</v>
      </c>
      <c r="M16" s="39" t="s">
        <v>33</v>
      </c>
    </row>
    <row r="17" s="17" customFormat="true" ht="76" customHeight="true" spans="1:13">
      <c r="A17" s="39">
        <v>11</v>
      </c>
      <c r="B17" s="39"/>
      <c r="C17" s="39" t="s">
        <v>1498</v>
      </c>
      <c r="D17" s="57"/>
      <c r="E17" s="152" t="s">
        <v>18</v>
      </c>
      <c r="F17" s="87">
        <v>20</v>
      </c>
      <c r="G17" s="87">
        <v>0</v>
      </c>
      <c r="H17" s="103">
        <f t="shared" si="0"/>
        <v>0</v>
      </c>
      <c r="I17" s="39"/>
      <c r="J17" s="39" t="s">
        <v>19</v>
      </c>
      <c r="K17" s="39" t="s">
        <v>1499</v>
      </c>
      <c r="L17" s="57" t="s">
        <v>21</v>
      </c>
      <c r="M17" s="39" t="s">
        <v>1500</v>
      </c>
    </row>
    <row r="18" s="17" customFormat="true" ht="43" customHeight="true" spans="1:13">
      <c r="A18" s="39">
        <v>12</v>
      </c>
      <c r="B18" s="39"/>
      <c r="C18" s="39" t="s">
        <v>1501</v>
      </c>
      <c r="D18" s="57" t="s">
        <v>18</v>
      </c>
      <c r="E18" s="152"/>
      <c r="F18" s="87">
        <v>7.7</v>
      </c>
      <c r="G18" s="87">
        <v>0</v>
      </c>
      <c r="H18" s="103">
        <f t="shared" si="0"/>
        <v>0</v>
      </c>
      <c r="I18" s="39"/>
      <c r="J18" s="39" t="s">
        <v>24</v>
      </c>
      <c r="K18" s="39" t="s">
        <v>1502</v>
      </c>
      <c r="L18" s="57" t="s">
        <v>21</v>
      </c>
      <c r="M18" s="39" t="s">
        <v>33</v>
      </c>
    </row>
    <row r="19" s="17" customFormat="true" ht="43" customHeight="true" spans="1:13">
      <c r="A19" s="39">
        <v>13</v>
      </c>
      <c r="B19" s="39"/>
      <c r="C19" s="39" t="s">
        <v>1503</v>
      </c>
      <c r="D19" s="57" t="s">
        <v>18</v>
      </c>
      <c r="E19" s="152"/>
      <c r="F19" s="87">
        <v>11</v>
      </c>
      <c r="G19" s="87">
        <v>0</v>
      </c>
      <c r="H19" s="103">
        <f t="shared" si="0"/>
        <v>0</v>
      </c>
      <c r="I19" s="39"/>
      <c r="J19" s="39" t="s">
        <v>19</v>
      </c>
      <c r="K19" s="39" t="s">
        <v>1504</v>
      </c>
      <c r="L19" s="57" t="s">
        <v>21</v>
      </c>
      <c r="M19" s="39"/>
    </row>
    <row r="20" s="17" customFormat="true" ht="43" customHeight="true" spans="1:13">
      <c r="A20" s="39">
        <v>14</v>
      </c>
      <c r="B20" s="39"/>
      <c r="C20" s="39" t="s">
        <v>1505</v>
      </c>
      <c r="D20" s="57" t="s">
        <v>18</v>
      </c>
      <c r="E20" s="152"/>
      <c r="F20" s="87">
        <v>0.64</v>
      </c>
      <c r="G20" s="87">
        <v>0</v>
      </c>
      <c r="H20" s="103">
        <f t="shared" si="0"/>
        <v>0</v>
      </c>
      <c r="I20" s="39"/>
      <c r="J20" s="39" t="s">
        <v>19</v>
      </c>
      <c r="K20" s="39" t="s">
        <v>1506</v>
      </c>
      <c r="L20" s="57" t="s">
        <v>21</v>
      </c>
      <c r="M20" s="39" t="s">
        <v>33</v>
      </c>
    </row>
    <row r="21" s="17" customFormat="true" ht="54" customHeight="true" spans="1:13">
      <c r="A21" s="39">
        <v>15</v>
      </c>
      <c r="B21" s="39"/>
      <c r="C21" s="39" t="s">
        <v>1507</v>
      </c>
      <c r="D21" s="57" t="s">
        <v>18</v>
      </c>
      <c r="E21" s="152"/>
      <c r="F21" s="87">
        <v>12</v>
      </c>
      <c r="G21" s="87">
        <v>0</v>
      </c>
      <c r="H21" s="103">
        <f t="shared" si="0"/>
        <v>0</v>
      </c>
      <c r="I21" s="39"/>
      <c r="J21" s="39" t="s">
        <v>24</v>
      </c>
      <c r="K21" s="39" t="s">
        <v>1508</v>
      </c>
      <c r="L21" s="57" t="s">
        <v>21</v>
      </c>
      <c r="M21" s="39" t="s">
        <v>1509</v>
      </c>
    </row>
    <row r="22" s="17" customFormat="true" ht="54" customHeight="true" spans="1:13">
      <c r="A22" s="39">
        <v>16</v>
      </c>
      <c r="B22" s="39" t="s">
        <v>77</v>
      </c>
      <c r="C22" s="39" t="s">
        <v>149</v>
      </c>
      <c r="D22" s="57" t="s">
        <v>18</v>
      </c>
      <c r="E22" s="152"/>
      <c r="F22" s="87">
        <v>2.5</v>
      </c>
      <c r="G22" s="87">
        <v>2.14</v>
      </c>
      <c r="H22" s="103">
        <v>0.8552</v>
      </c>
      <c r="I22" s="117">
        <v>0.5442</v>
      </c>
      <c r="J22" s="39" t="s">
        <v>24</v>
      </c>
      <c r="K22" s="39"/>
      <c r="L22" s="57" t="s">
        <v>21</v>
      </c>
      <c r="M22" s="39"/>
    </row>
    <row r="23" s="17" customFormat="true" ht="54" customHeight="true" spans="1:13">
      <c r="A23" s="39">
        <v>17</v>
      </c>
      <c r="B23" s="84"/>
      <c r="C23" s="39" t="s">
        <v>1482</v>
      </c>
      <c r="D23" s="57" t="s">
        <v>18</v>
      </c>
      <c r="E23" s="152"/>
      <c r="F23" s="87">
        <v>1</v>
      </c>
      <c r="G23" s="87">
        <v>0</v>
      </c>
      <c r="H23" s="103">
        <v>0</v>
      </c>
      <c r="I23" s="84"/>
      <c r="J23" s="39" t="s">
        <v>24</v>
      </c>
      <c r="K23" s="39" t="s">
        <v>1510</v>
      </c>
      <c r="L23" s="57" t="s">
        <v>21</v>
      </c>
      <c r="M23" s="39" t="s">
        <v>1511</v>
      </c>
    </row>
    <row r="24" s="17" customFormat="true" ht="54" customHeight="true" spans="1:13">
      <c r="A24" s="39">
        <v>18</v>
      </c>
      <c r="B24" s="84"/>
      <c r="C24" s="39" t="s">
        <v>1512</v>
      </c>
      <c r="D24" s="57" t="s">
        <v>18</v>
      </c>
      <c r="E24" s="152"/>
      <c r="F24" s="87">
        <v>0.2</v>
      </c>
      <c r="G24" s="87">
        <v>0</v>
      </c>
      <c r="H24" s="103">
        <v>0</v>
      </c>
      <c r="I24" s="84"/>
      <c r="J24" s="39" t="s">
        <v>24</v>
      </c>
      <c r="K24" s="39" t="s">
        <v>1513</v>
      </c>
      <c r="L24" s="57" t="s">
        <v>21</v>
      </c>
      <c r="M24" s="39" t="s">
        <v>33</v>
      </c>
    </row>
    <row r="25" s="17" customFormat="true" ht="54" customHeight="true" spans="1:13">
      <c r="A25" s="39">
        <v>19</v>
      </c>
      <c r="B25" s="84"/>
      <c r="C25" s="39" t="s">
        <v>1514</v>
      </c>
      <c r="D25" s="57" t="s">
        <v>18</v>
      </c>
      <c r="E25" s="152"/>
      <c r="F25" s="87">
        <v>20</v>
      </c>
      <c r="G25" s="87">
        <v>0</v>
      </c>
      <c r="H25" s="103">
        <v>0</v>
      </c>
      <c r="I25" s="84"/>
      <c r="J25" s="39" t="s">
        <v>19</v>
      </c>
      <c r="K25" s="39" t="s">
        <v>1515</v>
      </c>
      <c r="L25" s="57" t="s">
        <v>21</v>
      </c>
      <c r="M25" s="39"/>
    </row>
    <row r="26" s="17" customFormat="true" ht="28" customHeight="true" spans="1:26">
      <c r="A26" s="47">
        <v>20</v>
      </c>
      <c r="B26" s="57" t="s">
        <v>118</v>
      </c>
      <c r="C26" s="39" t="s">
        <v>61</v>
      </c>
      <c r="D26" s="150" t="s">
        <v>18</v>
      </c>
      <c r="E26" s="57"/>
      <c r="F26" s="124">
        <v>4</v>
      </c>
      <c r="G26" s="124">
        <v>3.98</v>
      </c>
      <c r="H26" s="153">
        <v>0.995</v>
      </c>
      <c r="I26" s="164">
        <v>0.5437</v>
      </c>
      <c r="J26" s="39" t="s">
        <v>24</v>
      </c>
      <c r="K26" s="39"/>
      <c r="L26" s="57" t="s">
        <v>21</v>
      </c>
      <c r="M26" s="128" t="s">
        <v>1516</v>
      </c>
      <c r="O26"/>
      <c r="P26"/>
      <c r="Q26"/>
      <c r="R26"/>
      <c r="S26"/>
      <c r="T26"/>
      <c r="U26"/>
      <c r="V26"/>
      <c r="W26"/>
      <c r="X26"/>
      <c r="Y26"/>
      <c r="Z26"/>
    </row>
    <row r="27" s="17" customFormat="true" ht="28" customHeight="true" spans="1:26">
      <c r="A27" s="47">
        <v>21</v>
      </c>
      <c r="B27" s="84"/>
      <c r="C27" s="39" t="s">
        <v>1517</v>
      </c>
      <c r="D27" s="150" t="s">
        <v>18</v>
      </c>
      <c r="E27" s="57"/>
      <c r="F27" s="124">
        <v>70</v>
      </c>
      <c r="G27" s="124">
        <v>18.02</v>
      </c>
      <c r="H27" s="153">
        <v>0.2574</v>
      </c>
      <c r="I27" s="84"/>
      <c r="J27" s="39" t="s">
        <v>24</v>
      </c>
      <c r="K27" s="39" t="s">
        <v>1518</v>
      </c>
      <c r="L27" s="57" t="s">
        <v>21</v>
      </c>
      <c r="M27" s="39" t="s">
        <v>1519</v>
      </c>
      <c r="O27"/>
      <c r="P27"/>
      <c r="Q27"/>
      <c r="R27"/>
      <c r="S27"/>
      <c r="T27"/>
      <c r="U27"/>
      <c r="V27"/>
      <c r="W27"/>
      <c r="X27"/>
      <c r="Y27"/>
      <c r="Z27"/>
    </row>
    <row r="28" s="17" customFormat="true" ht="28" customHeight="true" spans="1:26">
      <c r="A28" s="47">
        <v>22</v>
      </c>
      <c r="B28" s="84"/>
      <c r="C28" s="39" t="s">
        <v>1520</v>
      </c>
      <c r="D28" s="57"/>
      <c r="E28" s="150" t="s">
        <v>18</v>
      </c>
      <c r="F28" s="124">
        <v>1240</v>
      </c>
      <c r="G28" s="124">
        <v>602.89</v>
      </c>
      <c r="H28" s="153">
        <v>0.4862</v>
      </c>
      <c r="I28" s="84"/>
      <c r="J28" s="39" t="s">
        <v>24</v>
      </c>
      <c r="K28" s="128" t="s">
        <v>1521</v>
      </c>
      <c r="L28" s="57" t="s">
        <v>21</v>
      </c>
      <c r="M28" s="39"/>
      <c r="O28"/>
      <c r="P28"/>
      <c r="Q28"/>
      <c r="R28"/>
      <c r="S28"/>
      <c r="T28"/>
      <c r="U28"/>
      <c r="V28"/>
      <c r="W28"/>
      <c r="X28"/>
      <c r="Y28"/>
      <c r="Z28"/>
    </row>
    <row r="29" s="17" customFormat="true" ht="28" customHeight="true" spans="1:26">
      <c r="A29" s="47">
        <v>23</v>
      </c>
      <c r="B29" s="84"/>
      <c r="C29" s="39" t="s">
        <v>1522</v>
      </c>
      <c r="D29" s="150" t="s">
        <v>18</v>
      </c>
      <c r="E29" s="57"/>
      <c r="F29" s="124">
        <v>0.75</v>
      </c>
      <c r="G29" s="124">
        <v>0.4</v>
      </c>
      <c r="H29" s="153">
        <v>0.5333</v>
      </c>
      <c r="I29" s="84"/>
      <c r="J29" s="39" t="s">
        <v>24</v>
      </c>
      <c r="K29" s="39" t="s">
        <v>1523</v>
      </c>
      <c r="L29" s="57" t="s">
        <v>21</v>
      </c>
      <c r="M29" s="128" t="s">
        <v>1524</v>
      </c>
      <c r="O29"/>
      <c r="P29"/>
      <c r="Q29"/>
      <c r="R29"/>
      <c r="S29"/>
      <c r="T29"/>
      <c r="U29"/>
      <c r="V29"/>
      <c r="W29"/>
      <c r="X29"/>
      <c r="Y29"/>
      <c r="Z29"/>
    </row>
    <row r="30" s="17" customFormat="true" ht="28" customHeight="true" spans="1:26">
      <c r="A30" s="47">
        <v>24</v>
      </c>
      <c r="B30" s="84"/>
      <c r="C30" s="39" t="s">
        <v>1525</v>
      </c>
      <c r="D30" s="150" t="s">
        <v>18</v>
      </c>
      <c r="E30" s="57"/>
      <c r="F30" s="124">
        <v>9.66</v>
      </c>
      <c r="G30" s="124">
        <v>3.57</v>
      </c>
      <c r="H30" s="153">
        <v>0.3701</v>
      </c>
      <c r="I30" s="84"/>
      <c r="J30" s="39" t="s">
        <v>24</v>
      </c>
      <c r="K30" s="39" t="s">
        <v>1526</v>
      </c>
      <c r="L30" s="57" t="s">
        <v>21</v>
      </c>
      <c r="M30" s="128" t="s">
        <v>1527</v>
      </c>
      <c r="O30"/>
      <c r="P30"/>
      <c r="Q30"/>
      <c r="R30"/>
      <c r="S30"/>
      <c r="T30"/>
      <c r="U30"/>
      <c r="V30"/>
      <c r="W30"/>
      <c r="X30"/>
      <c r="Y30"/>
      <c r="Z30"/>
    </row>
    <row r="31" s="17" customFormat="true" ht="76.5" customHeight="true" spans="1:26">
      <c r="A31" s="47">
        <v>25</v>
      </c>
      <c r="B31" s="57" t="s">
        <v>154</v>
      </c>
      <c r="C31" s="39" t="s">
        <v>149</v>
      </c>
      <c r="D31" s="57" t="s">
        <v>18</v>
      </c>
      <c r="E31" s="155"/>
      <c r="F31" s="85">
        <v>2</v>
      </c>
      <c r="G31" s="85">
        <v>0.41</v>
      </c>
      <c r="H31" s="153">
        <v>0.21</v>
      </c>
      <c r="I31" s="164">
        <v>0.4488</v>
      </c>
      <c r="J31" s="39" t="s">
        <v>24</v>
      </c>
      <c r="K31" s="39" t="s">
        <v>1528</v>
      </c>
      <c r="L31" s="57" t="s">
        <v>21</v>
      </c>
      <c r="M31" s="194" t="s">
        <v>1529</v>
      </c>
      <c r="O31"/>
      <c r="P31"/>
      <c r="Q31"/>
      <c r="R31"/>
      <c r="S31"/>
      <c r="T31"/>
      <c r="U31"/>
      <c r="V31"/>
      <c r="W31"/>
      <c r="X31"/>
      <c r="Y31"/>
      <c r="Z31"/>
    </row>
    <row r="32" s="17" customFormat="true" ht="28" customHeight="true" spans="1:26">
      <c r="A32" s="47">
        <v>26</v>
      </c>
      <c r="B32" s="84"/>
      <c r="C32" s="39" t="s">
        <v>1530</v>
      </c>
      <c r="D32" s="57" t="s">
        <v>18</v>
      </c>
      <c r="E32" s="155"/>
      <c r="F32" s="85">
        <v>46.8</v>
      </c>
      <c r="G32" s="85">
        <v>46.8</v>
      </c>
      <c r="H32" s="153">
        <v>1</v>
      </c>
      <c r="I32" s="84"/>
      <c r="J32" s="39" t="s">
        <v>24</v>
      </c>
      <c r="K32" s="39"/>
      <c r="L32" s="57" t="s">
        <v>21</v>
      </c>
      <c r="M32" s="39"/>
      <c r="O32"/>
      <c r="P32"/>
      <c r="Q32"/>
      <c r="R32"/>
      <c r="S32"/>
      <c r="T32"/>
      <c r="U32"/>
      <c r="V32"/>
      <c r="W32"/>
      <c r="X32"/>
      <c r="Y32"/>
      <c r="Z32"/>
    </row>
    <row r="33" s="17" customFormat="true" ht="54" customHeight="true" spans="1:13">
      <c r="A33" s="39">
        <v>27</v>
      </c>
      <c r="B33" s="39" t="s">
        <v>448</v>
      </c>
      <c r="C33" s="39" t="s">
        <v>1531</v>
      </c>
      <c r="D33" s="57" t="s">
        <v>18</v>
      </c>
      <c r="E33" s="84"/>
      <c r="F33" s="124">
        <v>13.15</v>
      </c>
      <c r="G33" s="124">
        <v>0</v>
      </c>
      <c r="H33" s="153">
        <v>0</v>
      </c>
      <c r="I33" s="174">
        <v>0.532</v>
      </c>
      <c r="J33" s="39" t="s">
        <v>19</v>
      </c>
      <c r="K33" s="39" t="s">
        <v>1532</v>
      </c>
      <c r="L33" s="57" t="s">
        <v>21</v>
      </c>
      <c r="M33" s="39"/>
    </row>
    <row r="34" s="17" customFormat="true" ht="54" customHeight="true" spans="1:13">
      <c r="A34" s="39">
        <v>28</v>
      </c>
      <c r="B34" s="84"/>
      <c r="C34" s="39" t="s">
        <v>1533</v>
      </c>
      <c r="D34" s="57"/>
      <c r="E34" s="84" t="s">
        <v>18</v>
      </c>
      <c r="F34" s="124">
        <v>1142.2343</v>
      </c>
      <c r="G34" s="124">
        <v>532.19</v>
      </c>
      <c r="H34" s="153">
        <f>G34/F34</f>
        <v>0.465920170669013</v>
      </c>
      <c r="I34" s="84"/>
      <c r="J34" s="39" t="s">
        <v>24</v>
      </c>
      <c r="K34" s="39" t="s">
        <v>1534</v>
      </c>
      <c r="L34" s="57" t="s">
        <v>21</v>
      </c>
      <c r="M34" s="39"/>
    </row>
    <row r="35" s="17" customFormat="true" ht="54" customHeight="true" spans="1:13">
      <c r="A35" s="39">
        <v>29</v>
      </c>
      <c r="B35" s="84"/>
      <c r="C35" s="39" t="s">
        <v>1535</v>
      </c>
      <c r="D35" s="57"/>
      <c r="E35" s="152" t="s">
        <v>18</v>
      </c>
      <c r="F35" s="124">
        <v>1.2</v>
      </c>
      <c r="G35" s="124">
        <v>1.2</v>
      </c>
      <c r="H35" s="103">
        <v>1</v>
      </c>
      <c r="I35" s="84"/>
      <c r="J35" s="39" t="s">
        <v>24</v>
      </c>
      <c r="K35" s="39"/>
      <c r="L35" s="57" t="s">
        <v>21</v>
      </c>
      <c r="M35" s="39"/>
    </row>
    <row r="36" s="17" customFormat="true" ht="54" customHeight="true" spans="1:13">
      <c r="A36" s="39">
        <v>30</v>
      </c>
      <c r="B36" s="84"/>
      <c r="C36" s="39" t="s">
        <v>61</v>
      </c>
      <c r="D36" s="57" t="s">
        <v>18</v>
      </c>
      <c r="E36" s="152"/>
      <c r="F36" s="124">
        <v>4</v>
      </c>
      <c r="G36" s="124">
        <v>0.78</v>
      </c>
      <c r="H36" s="103">
        <f>G36/F36</f>
        <v>0.195</v>
      </c>
      <c r="I36" s="84"/>
      <c r="J36" s="39" t="s">
        <v>24</v>
      </c>
      <c r="K36" s="128" t="s">
        <v>1536</v>
      </c>
      <c r="L36" s="57" t="s">
        <v>21</v>
      </c>
      <c r="M36" s="39"/>
    </row>
    <row r="37" s="17" customFormat="true" ht="54" customHeight="true" spans="1:13">
      <c r="A37" s="39">
        <v>31</v>
      </c>
      <c r="B37" s="84"/>
      <c r="C37" s="39" t="s">
        <v>149</v>
      </c>
      <c r="D37" s="57" t="s">
        <v>18</v>
      </c>
      <c r="E37" s="152"/>
      <c r="F37" s="124">
        <v>2</v>
      </c>
      <c r="G37" s="124">
        <v>0.65</v>
      </c>
      <c r="H37" s="103">
        <f>G37/F37</f>
        <v>0.325</v>
      </c>
      <c r="I37" s="84"/>
      <c r="J37" s="39" t="s">
        <v>24</v>
      </c>
      <c r="K37" s="128" t="s">
        <v>1536</v>
      </c>
      <c r="L37" s="57" t="s">
        <v>21</v>
      </c>
      <c r="M37" s="39"/>
    </row>
    <row r="38" s="17" customFormat="true" ht="54" customHeight="true" spans="1:13">
      <c r="A38" s="39">
        <v>32</v>
      </c>
      <c r="B38" s="84"/>
      <c r="C38" s="39" t="s">
        <v>1537</v>
      </c>
      <c r="D38" s="57"/>
      <c r="E38" s="152" t="s">
        <v>18</v>
      </c>
      <c r="F38" s="87">
        <v>19.16</v>
      </c>
      <c r="G38" s="87">
        <v>13.68088</v>
      </c>
      <c r="H38" s="103">
        <f>G38/F38</f>
        <v>0.714033402922756</v>
      </c>
      <c r="I38" s="84"/>
      <c r="J38" s="39" t="s">
        <v>24</v>
      </c>
      <c r="K38" s="39"/>
      <c r="L38" s="57" t="s">
        <v>21</v>
      </c>
      <c r="M38" s="39"/>
    </row>
    <row r="39" s="17" customFormat="true" ht="54" customHeight="true" spans="1:13">
      <c r="A39" s="39">
        <v>33</v>
      </c>
      <c r="B39" s="39" t="s">
        <v>292</v>
      </c>
      <c r="C39" s="141" t="s">
        <v>972</v>
      </c>
      <c r="D39" s="175" t="s">
        <v>24</v>
      </c>
      <c r="E39" s="175"/>
      <c r="F39" s="187">
        <v>5</v>
      </c>
      <c r="G39" s="188">
        <v>1.41</v>
      </c>
      <c r="H39" s="189">
        <v>0.2826</v>
      </c>
      <c r="I39" s="193">
        <v>0.5593</v>
      </c>
      <c r="J39" s="141" t="s">
        <v>24</v>
      </c>
      <c r="K39" s="141" t="s">
        <v>1538</v>
      </c>
      <c r="L39" s="175" t="s">
        <v>21</v>
      </c>
      <c r="M39" s="141"/>
    </row>
    <row r="40" s="17" customFormat="true" ht="54" customHeight="true" spans="1:13">
      <c r="A40" s="39">
        <v>34</v>
      </c>
      <c r="B40" s="84"/>
      <c r="C40" s="141" t="s">
        <v>1539</v>
      </c>
      <c r="D40" s="175" t="s">
        <v>24</v>
      </c>
      <c r="E40" s="175"/>
      <c r="F40" s="187">
        <v>13</v>
      </c>
      <c r="G40" s="188">
        <v>7.7</v>
      </c>
      <c r="H40" s="189">
        <v>0.5923</v>
      </c>
      <c r="I40" s="84"/>
      <c r="J40" s="141" t="s">
        <v>24</v>
      </c>
      <c r="K40" s="141" t="s">
        <v>1540</v>
      </c>
      <c r="L40" s="175" t="s">
        <v>21</v>
      </c>
      <c r="M40" s="141" t="s">
        <v>1541</v>
      </c>
    </row>
    <row r="41" s="17" customFormat="true" ht="54" customHeight="true" spans="1:13">
      <c r="A41" s="39">
        <v>35</v>
      </c>
      <c r="B41" s="84"/>
      <c r="C41" s="141" t="s">
        <v>1542</v>
      </c>
      <c r="D41" s="175" t="s">
        <v>24</v>
      </c>
      <c r="E41" s="175"/>
      <c r="F41" s="187">
        <v>0.35</v>
      </c>
      <c r="G41" s="188">
        <v>0</v>
      </c>
      <c r="H41" s="189">
        <v>0</v>
      </c>
      <c r="I41" s="84"/>
      <c r="J41" s="141" t="s">
        <v>19</v>
      </c>
      <c r="K41" s="141" t="s">
        <v>1543</v>
      </c>
      <c r="L41" s="175" t="s">
        <v>21</v>
      </c>
      <c r="M41" s="141"/>
    </row>
    <row r="42" s="17" customFormat="true" ht="54" customHeight="true" spans="1:13">
      <c r="A42" s="39">
        <v>36</v>
      </c>
      <c r="B42" s="84"/>
      <c r="C42" s="141" t="s">
        <v>1544</v>
      </c>
      <c r="D42" s="175"/>
      <c r="E42" s="190" t="s">
        <v>24</v>
      </c>
      <c r="F42" s="187">
        <v>39</v>
      </c>
      <c r="G42" s="188">
        <v>36.18</v>
      </c>
      <c r="H42" s="189">
        <v>0.9277</v>
      </c>
      <c r="I42" s="84"/>
      <c r="J42" s="141" t="s">
        <v>24</v>
      </c>
      <c r="K42" s="141"/>
      <c r="L42" s="175" t="s">
        <v>21</v>
      </c>
      <c r="M42" s="141"/>
    </row>
    <row r="43" s="17" customFormat="true" ht="54" customHeight="true" spans="1:13">
      <c r="A43" s="39">
        <v>37</v>
      </c>
      <c r="B43" s="84"/>
      <c r="C43" s="141" t="s">
        <v>1545</v>
      </c>
      <c r="D43" s="175" t="s">
        <v>24</v>
      </c>
      <c r="E43" s="175"/>
      <c r="F43" s="187">
        <v>0.2</v>
      </c>
      <c r="G43" s="188">
        <v>0</v>
      </c>
      <c r="H43" s="189">
        <v>0</v>
      </c>
      <c r="I43" s="84"/>
      <c r="J43" s="141" t="s">
        <v>19</v>
      </c>
      <c r="K43" s="141" t="s">
        <v>392</v>
      </c>
      <c r="L43" s="175" t="s">
        <v>21</v>
      </c>
      <c r="M43" s="142" t="s">
        <v>33</v>
      </c>
    </row>
    <row r="44" s="17" customFormat="true" ht="54" customHeight="true" spans="1:13">
      <c r="A44" s="39">
        <v>38</v>
      </c>
      <c r="B44" s="84"/>
      <c r="C44" s="141" t="s">
        <v>1482</v>
      </c>
      <c r="D44" s="175" t="s">
        <v>24</v>
      </c>
      <c r="E44" s="175"/>
      <c r="F44" s="187">
        <v>0.75</v>
      </c>
      <c r="G44" s="188">
        <v>0</v>
      </c>
      <c r="H44" s="189">
        <v>0</v>
      </c>
      <c r="I44" s="84"/>
      <c r="J44" s="141" t="s">
        <v>19</v>
      </c>
      <c r="K44" s="141" t="s">
        <v>392</v>
      </c>
      <c r="L44" s="175" t="s">
        <v>21</v>
      </c>
      <c r="M44" s="142" t="s">
        <v>33</v>
      </c>
    </row>
    <row r="45" s="17" customFormat="true" ht="54" customHeight="true" spans="1:13">
      <c r="A45" s="39">
        <v>39</v>
      </c>
      <c r="B45" s="39" t="s">
        <v>482</v>
      </c>
      <c r="C45" s="39" t="s">
        <v>1546</v>
      </c>
      <c r="D45" s="57" t="s">
        <v>18</v>
      </c>
      <c r="E45" s="152"/>
      <c r="F45" s="87">
        <v>10</v>
      </c>
      <c r="G45" s="87">
        <v>0</v>
      </c>
      <c r="H45" s="103">
        <v>0</v>
      </c>
      <c r="I45" s="117">
        <v>0.5484</v>
      </c>
      <c r="J45" s="39" t="s">
        <v>19</v>
      </c>
      <c r="K45" s="39" t="s">
        <v>1547</v>
      </c>
      <c r="L45" s="57" t="s">
        <v>21</v>
      </c>
      <c r="M45" s="39" t="s">
        <v>33</v>
      </c>
    </row>
    <row r="46" s="17" customFormat="true" ht="54" customHeight="true" spans="1:13">
      <c r="A46" s="39">
        <v>40</v>
      </c>
      <c r="B46" s="84"/>
      <c r="C46" s="39" t="s">
        <v>1548</v>
      </c>
      <c r="D46" s="57" t="s">
        <v>18</v>
      </c>
      <c r="E46" s="152"/>
      <c r="F46" s="87">
        <v>10</v>
      </c>
      <c r="G46" s="87">
        <v>0</v>
      </c>
      <c r="H46" s="103">
        <v>0</v>
      </c>
      <c r="I46" s="84"/>
      <c r="J46" s="39" t="s">
        <v>19</v>
      </c>
      <c r="K46" s="39" t="s">
        <v>1549</v>
      </c>
      <c r="L46" s="57" t="s">
        <v>21</v>
      </c>
      <c r="M46" s="39" t="s">
        <v>33</v>
      </c>
    </row>
    <row r="47" s="17" customFormat="true" ht="54" customHeight="true" spans="1:13">
      <c r="A47" s="39">
        <v>41</v>
      </c>
      <c r="B47" s="84"/>
      <c r="C47" s="39" t="s">
        <v>1550</v>
      </c>
      <c r="D47" s="57" t="s">
        <v>18</v>
      </c>
      <c r="E47" s="152"/>
      <c r="F47" s="87">
        <v>40</v>
      </c>
      <c r="G47" s="87">
        <v>10.01</v>
      </c>
      <c r="H47" s="103">
        <v>0.2503</v>
      </c>
      <c r="I47" s="84"/>
      <c r="J47" s="39" t="s">
        <v>24</v>
      </c>
      <c r="K47" s="39" t="s">
        <v>1551</v>
      </c>
      <c r="L47" s="57" t="s">
        <v>21</v>
      </c>
      <c r="M47" s="39" t="s">
        <v>548</v>
      </c>
    </row>
    <row r="48" s="17" customFormat="true" ht="54" customHeight="true" spans="1:13">
      <c r="A48" s="39">
        <v>42</v>
      </c>
      <c r="B48" s="84"/>
      <c r="C48" s="39" t="s">
        <v>1552</v>
      </c>
      <c r="D48" s="57" t="s">
        <v>18</v>
      </c>
      <c r="E48" s="152"/>
      <c r="F48" s="87">
        <v>5.0085</v>
      </c>
      <c r="G48" s="87">
        <v>5.0085</v>
      </c>
      <c r="H48" s="103">
        <v>1</v>
      </c>
      <c r="I48" s="84"/>
      <c r="J48" s="39" t="s">
        <v>24</v>
      </c>
      <c r="K48" s="39"/>
      <c r="L48" s="57" t="s">
        <v>21</v>
      </c>
      <c r="M48" s="39" t="s">
        <v>1553</v>
      </c>
    </row>
    <row r="49" s="17" customFormat="true" ht="54" customHeight="true" spans="1:13">
      <c r="A49" s="39">
        <v>43</v>
      </c>
      <c r="B49" s="84"/>
      <c r="C49" s="39" t="s">
        <v>149</v>
      </c>
      <c r="D49" s="57" t="s">
        <v>18</v>
      </c>
      <c r="E49" s="152"/>
      <c r="F49" s="87">
        <v>2</v>
      </c>
      <c r="G49" s="87">
        <v>2</v>
      </c>
      <c r="H49" s="103">
        <v>1</v>
      </c>
      <c r="I49" s="84"/>
      <c r="J49" s="39" t="s">
        <v>24</v>
      </c>
      <c r="K49" s="39"/>
      <c r="L49" s="57" t="s">
        <v>21</v>
      </c>
      <c r="M49" s="39"/>
    </row>
    <row r="50" s="17" customFormat="true" ht="54" customHeight="true" spans="1:13">
      <c r="A50" s="39">
        <v>44</v>
      </c>
      <c r="B50" s="84"/>
      <c r="C50" s="39" t="s">
        <v>1554</v>
      </c>
      <c r="D50" s="57" t="s">
        <v>18</v>
      </c>
      <c r="E50" s="152"/>
      <c r="F50" s="87">
        <v>100</v>
      </c>
      <c r="G50" s="87">
        <v>56.73</v>
      </c>
      <c r="H50" s="103">
        <v>0.5673</v>
      </c>
      <c r="I50" s="84"/>
      <c r="J50" s="39" t="s">
        <v>24</v>
      </c>
      <c r="K50" s="39" t="s">
        <v>1555</v>
      </c>
      <c r="L50" s="57" t="s">
        <v>21</v>
      </c>
      <c r="M50" s="39" t="s">
        <v>1553</v>
      </c>
    </row>
    <row r="51" s="17" customFormat="true" ht="54" customHeight="true" spans="1:13">
      <c r="A51" s="39">
        <v>45</v>
      </c>
      <c r="B51" s="84"/>
      <c r="C51" s="39" t="s">
        <v>1556</v>
      </c>
      <c r="D51" s="57" t="s">
        <v>18</v>
      </c>
      <c r="E51" s="152"/>
      <c r="F51" s="87">
        <v>300</v>
      </c>
      <c r="G51" s="87">
        <v>25.08</v>
      </c>
      <c r="H51" s="103">
        <v>0.0836</v>
      </c>
      <c r="I51" s="84"/>
      <c r="J51" s="39" t="s">
        <v>24</v>
      </c>
      <c r="K51" s="39" t="s">
        <v>1555</v>
      </c>
      <c r="L51" s="57" t="s">
        <v>21</v>
      </c>
      <c r="M51" s="39" t="s">
        <v>1557</v>
      </c>
    </row>
    <row r="52" s="17" customFormat="true" ht="54" customHeight="true" spans="1:13">
      <c r="A52" s="39">
        <v>46</v>
      </c>
      <c r="B52" s="84"/>
      <c r="C52" s="39" t="s">
        <v>1558</v>
      </c>
      <c r="D52" s="57" t="s">
        <v>18</v>
      </c>
      <c r="E52" s="152"/>
      <c r="F52" s="87">
        <v>18</v>
      </c>
      <c r="G52" s="87">
        <v>0</v>
      </c>
      <c r="H52" s="103">
        <v>0</v>
      </c>
      <c r="I52" s="84"/>
      <c r="J52" s="39" t="s">
        <v>24</v>
      </c>
      <c r="K52" s="39" t="s">
        <v>1559</v>
      </c>
      <c r="L52" s="57" t="s">
        <v>21</v>
      </c>
      <c r="M52" s="39" t="s">
        <v>1560</v>
      </c>
    </row>
    <row r="53" s="17" customFormat="true" ht="54" customHeight="true" spans="1:13">
      <c r="A53" s="39">
        <v>47</v>
      </c>
      <c r="B53" s="84"/>
      <c r="C53" s="39" t="s">
        <v>1561</v>
      </c>
      <c r="D53" s="57" t="s">
        <v>18</v>
      </c>
      <c r="E53" s="152"/>
      <c r="F53" s="87">
        <v>14.17</v>
      </c>
      <c r="G53" s="87">
        <v>0</v>
      </c>
      <c r="H53" s="103">
        <v>0</v>
      </c>
      <c r="I53" s="84"/>
      <c r="J53" s="39" t="s">
        <v>24</v>
      </c>
      <c r="K53" s="39" t="s">
        <v>1559</v>
      </c>
      <c r="L53" s="57" t="s">
        <v>21</v>
      </c>
      <c r="M53" s="39" t="s">
        <v>1562</v>
      </c>
    </row>
    <row r="54" s="17" customFormat="true" ht="54" customHeight="true" spans="1:13">
      <c r="A54" s="39">
        <v>48</v>
      </c>
      <c r="B54" s="84"/>
      <c r="C54" s="39" t="s">
        <v>1563</v>
      </c>
      <c r="D54" s="57" t="s">
        <v>18</v>
      </c>
      <c r="E54" s="152"/>
      <c r="F54" s="87">
        <v>70</v>
      </c>
      <c r="G54" s="87">
        <v>70</v>
      </c>
      <c r="H54" s="103">
        <v>1</v>
      </c>
      <c r="I54" s="84"/>
      <c r="J54" s="39" t="s">
        <v>24</v>
      </c>
      <c r="K54" s="39"/>
      <c r="L54" s="57" t="s">
        <v>21</v>
      </c>
      <c r="M54" s="39"/>
    </row>
    <row r="55" s="17" customFormat="true" ht="54" customHeight="true" spans="1:13">
      <c r="A55" s="39">
        <v>49</v>
      </c>
      <c r="B55" s="84"/>
      <c r="C55" s="39" t="s">
        <v>1564</v>
      </c>
      <c r="D55" s="57" t="s">
        <v>18</v>
      </c>
      <c r="E55" s="152"/>
      <c r="F55" s="87">
        <v>161</v>
      </c>
      <c r="G55" s="87">
        <v>152</v>
      </c>
      <c r="H55" s="103">
        <v>0.9441</v>
      </c>
      <c r="I55" s="84"/>
      <c r="J55" s="39" t="s">
        <v>24</v>
      </c>
      <c r="K55" s="39"/>
      <c r="L55" s="57" t="s">
        <v>21</v>
      </c>
      <c r="M55" s="39"/>
    </row>
    <row r="56" s="17" customFormat="true" ht="54" customHeight="true" spans="1:13">
      <c r="A56" s="39">
        <v>50</v>
      </c>
      <c r="B56" s="39" t="s">
        <v>199</v>
      </c>
      <c r="C56" s="39" t="s">
        <v>1565</v>
      </c>
      <c r="D56" s="57" t="s">
        <v>18</v>
      </c>
      <c r="E56" s="57"/>
      <c r="F56" s="87">
        <v>3</v>
      </c>
      <c r="G56" s="87">
        <v>0.27</v>
      </c>
      <c r="H56" s="153">
        <v>0.0888</v>
      </c>
      <c r="I56" s="117">
        <v>0.5434</v>
      </c>
      <c r="J56" s="57" t="s">
        <v>24</v>
      </c>
      <c r="K56" s="39" t="s">
        <v>1566</v>
      </c>
      <c r="L56" s="57" t="s">
        <v>21</v>
      </c>
      <c r="M56" s="39" t="s">
        <v>1567</v>
      </c>
    </row>
    <row r="57" s="17" customFormat="true" ht="54" customHeight="true" spans="1:13">
      <c r="A57" s="39">
        <v>51</v>
      </c>
      <c r="B57" s="84"/>
      <c r="C57" s="39" t="s">
        <v>1568</v>
      </c>
      <c r="D57" s="57"/>
      <c r="E57" s="57" t="s">
        <v>18</v>
      </c>
      <c r="F57" s="87">
        <v>39.5</v>
      </c>
      <c r="G57" s="87">
        <v>0</v>
      </c>
      <c r="H57" s="153">
        <v>0</v>
      </c>
      <c r="I57" s="84"/>
      <c r="J57" s="57" t="s">
        <v>24</v>
      </c>
      <c r="K57" s="39" t="s">
        <v>1569</v>
      </c>
      <c r="L57" s="57" t="s">
        <v>21</v>
      </c>
      <c r="M57" s="39" t="s">
        <v>165</v>
      </c>
    </row>
    <row r="58" s="17" customFormat="true" ht="54" customHeight="true" spans="1:13">
      <c r="A58" s="39">
        <v>52</v>
      </c>
      <c r="B58" s="84"/>
      <c r="C58" s="39" t="s">
        <v>1570</v>
      </c>
      <c r="D58" s="57"/>
      <c r="E58" s="57" t="s">
        <v>18</v>
      </c>
      <c r="F58" s="87">
        <v>336.65</v>
      </c>
      <c r="G58" s="87">
        <v>0</v>
      </c>
      <c r="H58" s="153">
        <v>0</v>
      </c>
      <c r="I58" s="84"/>
      <c r="J58" s="57" t="s">
        <v>19</v>
      </c>
      <c r="K58" s="39" t="s">
        <v>1571</v>
      </c>
      <c r="L58" s="57" t="s">
        <v>21</v>
      </c>
      <c r="M58" s="39" t="s">
        <v>1572</v>
      </c>
    </row>
    <row r="59" s="17" customFormat="true" ht="54" customHeight="true" spans="1:13">
      <c r="A59" s="39">
        <v>53</v>
      </c>
      <c r="B59" s="84"/>
      <c r="C59" s="39" t="s">
        <v>1573</v>
      </c>
      <c r="D59" s="57"/>
      <c r="E59" s="57" t="s">
        <v>18</v>
      </c>
      <c r="F59" s="87">
        <v>344.38</v>
      </c>
      <c r="G59" s="87">
        <v>0</v>
      </c>
      <c r="H59" s="153">
        <v>0</v>
      </c>
      <c r="I59" s="84"/>
      <c r="J59" s="57" t="s">
        <v>19</v>
      </c>
      <c r="K59" s="39" t="s">
        <v>1571</v>
      </c>
      <c r="L59" s="57" t="s">
        <v>21</v>
      </c>
      <c r="M59" s="39" t="s">
        <v>1574</v>
      </c>
    </row>
    <row r="60" s="17" customFormat="true" ht="54" customHeight="true" spans="1:13">
      <c r="A60" s="39">
        <v>54</v>
      </c>
      <c r="B60" s="84"/>
      <c r="C60" s="39" t="s">
        <v>1575</v>
      </c>
      <c r="D60" s="57"/>
      <c r="E60" s="57" t="s">
        <v>18</v>
      </c>
      <c r="F60" s="57">
        <v>223.93</v>
      </c>
      <c r="G60" s="87">
        <v>0</v>
      </c>
      <c r="H60" s="153">
        <v>0</v>
      </c>
      <c r="I60" s="84"/>
      <c r="J60" s="57" t="s">
        <v>19</v>
      </c>
      <c r="K60" s="39" t="s">
        <v>1576</v>
      </c>
      <c r="L60" s="57" t="s">
        <v>21</v>
      </c>
      <c r="M60" s="39" t="s">
        <v>1577</v>
      </c>
    </row>
    <row r="61" s="17" customFormat="true" ht="54" customHeight="true" spans="1:13">
      <c r="A61" s="39">
        <v>55</v>
      </c>
      <c r="B61" s="84"/>
      <c r="C61" s="39" t="s">
        <v>1578</v>
      </c>
      <c r="D61" s="57" t="s">
        <v>18</v>
      </c>
      <c r="E61" s="57"/>
      <c r="F61" s="87">
        <v>172.66</v>
      </c>
      <c r="G61" s="87">
        <v>72.9</v>
      </c>
      <c r="H61" s="153">
        <v>0.4222</v>
      </c>
      <c r="I61" s="84"/>
      <c r="J61" s="57" t="s">
        <v>24</v>
      </c>
      <c r="K61" s="39" t="s">
        <v>1579</v>
      </c>
      <c r="L61" s="57" t="s">
        <v>21</v>
      </c>
      <c r="M61" s="39" t="s">
        <v>33</v>
      </c>
    </row>
    <row r="62" s="17" customFormat="true" ht="54" customHeight="true" spans="1:13">
      <c r="A62" s="39">
        <v>56</v>
      </c>
      <c r="B62" s="84"/>
      <c r="C62" s="39" t="s">
        <v>1580</v>
      </c>
      <c r="D62" s="57" t="s">
        <v>18</v>
      </c>
      <c r="E62" s="57"/>
      <c r="F62" s="87">
        <v>10</v>
      </c>
      <c r="G62" s="87">
        <v>0</v>
      </c>
      <c r="H62" s="153">
        <v>0</v>
      </c>
      <c r="I62" s="84"/>
      <c r="J62" s="57" t="s">
        <v>19</v>
      </c>
      <c r="K62" s="39" t="s">
        <v>1581</v>
      </c>
      <c r="L62" s="57" t="s">
        <v>21</v>
      </c>
      <c r="M62" s="39" t="s">
        <v>1582</v>
      </c>
    </row>
    <row r="63" s="17" customFormat="true" ht="54" customHeight="true" spans="1:13">
      <c r="A63" s="39">
        <v>57</v>
      </c>
      <c r="B63" s="84"/>
      <c r="C63" s="39" t="s">
        <v>1583</v>
      </c>
      <c r="D63" s="57"/>
      <c r="E63" s="57" t="s">
        <v>18</v>
      </c>
      <c r="F63" s="87">
        <v>39</v>
      </c>
      <c r="G63" s="87">
        <v>0</v>
      </c>
      <c r="H63" s="153">
        <v>0</v>
      </c>
      <c r="I63" s="84"/>
      <c r="J63" s="57" t="s">
        <v>19</v>
      </c>
      <c r="K63" s="39" t="s">
        <v>1584</v>
      </c>
      <c r="L63" s="57" t="s">
        <v>21</v>
      </c>
      <c r="M63" s="39" t="s">
        <v>1585</v>
      </c>
    </row>
    <row r="64" s="17" customFormat="true" ht="54" customHeight="true" spans="1:13">
      <c r="A64" s="39">
        <v>58</v>
      </c>
      <c r="B64" s="84"/>
      <c r="C64" s="39" t="s">
        <v>1586</v>
      </c>
      <c r="D64" s="152" t="s">
        <v>18</v>
      </c>
      <c r="E64" s="57"/>
      <c r="F64" s="87">
        <v>40</v>
      </c>
      <c r="G64" s="87">
        <v>0</v>
      </c>
      <c r="H64" s="153">
        <v>0</v>
      </c>
      <c r="I64" s="84"/>
      <c r="J64" s="57" t="s">
        <v>19</v>
      </c>
      <c r="K64" s="39" t="s">
        <v>1587</v>
      </c>
      <c r="L64" s="57" t="s">
        <v>21</v>
      </c>
      <c r="M64" s="39" t="s">
        <v>1588</v>
      </c>
    </row>
    <row r="65" s="17" customFormat="true" ht="54" customHeight="true" spans="1:13">
      <c r="A65" s="39">
        <v>59</v>
      </c>
      <c r="B65" s="84"/>
      <c r="C65" s="39" t="s">
        <v>149</v>
      </c>
      <c r="D65" s="57" t="s">
        <v>18</v>
      </c>
      <c r="E65" s="57"/>
      <c r="F65" s="87">
        <v>2</v>
      </c>
      <c r="G65" s="87">
        <v>1.15</v>
      </c>
      <c r="H65" s="153">
        <v>0.575</v>
      </c>
      <c r="I65" s="84"/>
      <c r="J65" s="57" t="s">
        <v>24</v>
      </c>
      <c r="K65" s="39" t="s">
        <v>1589</v>
      </c>
      <c r="L65" s="57" t="s">
        <v>21</v>
      </c>
      <c r="M65" s="39" t="s">
        <v>33</v>
      </c>
    </row>
    <row r="66" s="17" customFormat="true" ht="54" customHeight="true" spans="1:13">
      <c r="A66" s="39">
        <v>60</v>
      </c>
      <c r="B66" s="84"/>
      <c r="C66" s="39" t="s">
        <v>1590</v>
      </c>
      <c r="D66" s="57" t="s">
        <v>18</v>
      </c>
      <c r="E66" s="57"/>
      <c r="F66" s="87">
        <v>52</v>
      </c>
      <c r="G66" s="87">
        <v>46</v>
      </c>
      <c r="H66" s="153">
        <v>0.8846</v>
      </c>
      <c r="I66" s="84"/>
      <c r="J66" s="57" t="s">
        <v>24</v>
      </c>
      <c r="K66" s="39"/>
      <c r="L66" s="57" t="s">
        <v>21</v>
      </c>
      <c r="M66" s="39"/>
    </row>
    <row r="67" s="17" customFormat="true" ht="54" customHeight="true" spans="1:13">
      <c r="A67" s="39">
        <v>61</v>
      </c>
      <c r="B67" s="84"/>
      <c r="C67" s="39" t="s">
        <v>1591</v>
      </c>
      <c r="D67" s="57" t="s">
        <v>18</v>
      </c>
      <c r="E67" s="57"/>
      <c r="F67" s="87">
        <v>11.58</v>
      </c>
      <c r="G67" s="87">
        <v>0</v>
      </c>
      <c r="H67" s="153">
        <v>0</v>
      </c>
      <c r="I67" s="84"/>
      <c r="J67" s="57" t="s">
        <v>24</v>
      </c>
      <c r="K67" s="39"/>
      <c r="L67" s="57" t="s">
        <v>21</v>
      </c>
      <c r="M67" s="39"/>
    </row>
    <row r="68" s="17" customFormat="true" ht="54" customHeight="true" spans="1:13">
      <c r="A68" s="39">
        <v>62</v>
      </c>
      <c r="B68" s="39" t="s">
        <v>1592</v>
      </c>
      <c r="C68" s="39" t="s">
        <v>149</v>
      </c>
      <c r="D68" s="57" t="s">
        <v>18</v>
      </c>
      <c r="E68" s="152"/>
      <c r="F68" s="85">
        <v>2</v>
      </c>
      <c r="G68" s="197">
        <v>0</v>
      </c>
      <c r="H68" s="103">
        <f>G68/F68</f>
        <v>0</v>
      </c>
      <c r="I68" s="117">
        <v>0.6524</v>
      </c>
      <c r="J68" s="39" t="s">
        <v>24</v>
      </c>
      <c r="K68" s="39" t="s">
        <v>1593</v>
      </c>
      <c r="L68" s="57" t="s">
        <v>21</v>
      </c>
      <c r="M68" s="128" t="s">
        <v>1594</v>
      </c>
    </row>
    <row r="69" s="17" customFormat="true" ht="54" customHeight="true" spans="1:13">
      <c r="A69" s="39">
        <v>63</v>
      </c>
      <c r="B69" s="84"/>
      <c r="C69" s="39" t="s">
        <v>1595</v>
      </c>
      <c r="D69" s="57" t="s">
        <v>18</v>
      </c>
      <c r="E69" s="152"/>
      <c r="F69" s="85">
        <v>1.62</v>
      </c>
      <c r="G69" s="85">
        <v>1.38</v>
      </c>
      <c r="H69" s="103">
        <f>G69/F69</f>
        <v>0.851851851851852</v>
      </c>
      <c r="I69" s="84"/>
      <c r="J69" s="39" t="s">
        <v>24</v>
      </c>
      <c r="K69" s="39"/>
      <c r="L69" s="57" t="s">
        <v>21</v>
      </c>
      <c r="M69" s="128" t="s">
        <v>1596</v>
      </c>
    </row>
    <row r="70" s="17" customFormat="true" ht="54" customHeight="true" spans="1:13">
      <c r="A70" s="39">
        <v>64</v>
      </c>
      <c r="B70" s="84"/>
      <c r="C70" s="39" t="s">
        <v>1597</v>
      </c>
      <c r="D70" s="57" t="s">
        <v>18</v>
      </c>
      <c r="E70" s="152"/>
      <c r="F70" s="85">
        <v>0.2</v>
      </c>
      <c r="G70" s="197">
        <v>0</v>
      </c>
      <c r="H70" s="103">
        <f>G70/F70</f>
        <v>0</v>
      </c>
      <c r="I70" s="84"/>
      <c r="J70" s="39" t="s">
        <v>24</v>
      </c>
      <c r="K70" s="39" t="s">
        <v>1598</v>
      </c>
      <c r="L70" s="57" t="s">
        <v>21</v>
      </c>
      <c r="M70" s="128" t="s">
        <v>1594</v>
      </c>
    </row>
    <row r="71" s="17" customFormat="true" ht="54" customHeight="true" spans="1:13">
      <c r="A71" s="39">
        <v>65</v>
      </c>
      <c r="B71" s="39" t="s">
        <v>553</v>
      </c>
      <c r="C71" s="39" t="s">
        <v>1599</v>
      </c>
      <c r="D71" s="32"/>
      <c r="E71" s="160" t="s">
        <v>18</v>
      </c>
      <c r="F71" s="85">
        <v>11944</v>
      </c>
      <c r="G71" s="198">
        <v>11345.57</v>
      </c>
      <c r="H71" s="153">
        <v>0.95</v>
      </c>
      <c r="I71" s="117">
        <v>0.72659352496338</v>
      </c>
      <c r="J71" s="57" t="s">
        <v>24</v>
      </c>
      <c r="K71" s="39" t="s">
        <v>1600</v>
      </c>
      <c r="L71" s="57" t="s">
        <v>21</v>
      </c>
      <c r="M71" s="39" t="s">
        <v>84</v>
      </c>
    </row>
    <row r="72" s="17" customFormat="true" ht="54" customHeight="true" spans="1:13">
      <c r="A72" s="39">
        <v>66</v>
      </c>
      <c r="B72" s="84"/>
      <c r="C72" s="39" t="s">
        <v>1601</v>
      </c>
      <c r="D72" s="32"/>
      <c r="E72" s="160" t="s">
        <v>18</v>
      </c>
      <c r="F72" s="85">
        <v>951</v>
      </c>
      <c r="G72" s="198">
        <v>586.28</v>
      </c>
      <c r="H72" s="153">
        <v>0.62</v>
      </c>
      <c r="I72" s="84"/>
      <c r="J72" s="57" t="s">
        <v>24</v>
      </c>
      <c r="K72" s="39" t="s">
        <v>1600</v>
      </c>
      <c r="L72" s="57" t="s">
        <v>21</v>
      </c>
      <c r="M72" s="39" t="s">
        <v>84</v>
      </c>
    </row>
    <row r="73" s="17" customFormat="true" ht="54" customHeight="true" spans="1:13">
      <c r="A73" s="39">
        <v>67</v>
      </c>
      <c r="B73" s="84"/>
      <c r="C73" s="39" t="s">
        <v>1602</v>
      </c>
      <c r="D73" s="32"/>
      <c r="E73" s="195" t="s">
        <v>18</v>
      </c>
      <c r="F73" s="85">
        <v>677</v>
      </c>
      <c r="G73" s="198">
        <v>454.55</v>
      </c>
      <c r="H73" s="153">
        <v>0.67</v>
      </c>
      <c r="I73" s="84"/>
      <c r="J73" s="57" t="s">
        <v>24</v>
      </c>
      <c r="K73" s="39" t="s">
        <v>1603</v>
      </c>
      <c r="L73" s="57" t="s">
        <v>21</v>
      </c>
      <c r="M73" s="39"/>
    </row>
    <row r="74" s="17" customFormat="true" ht="54" customHeight="true" spans="1:13">
      <c r="A74" s="39">
        <v>68</v>
      </c>
      <c r="B74" s="84"/>
      <c r="C74" s="39" t="s">
        <v>1604</v>
      </c>
      <c r="D74" s="32"/>
      <c r="E74" s="195" t="s">
        <v>18</v>
      </c>
      <c r="F74" s="85">
        <v>1080</v>
      </c>
      <c r="G74" s="198">
        <v>1051.58</v>
      </c>
      <c r="H74" s="153">
        <v>0.97</v>
      </c>
      <c r="I74" s="84"/>
      <c r="J74" s="57" t="s">
        <v>24</v>
      </c>
      <c r="K74" s="39" t="s">
        <v>1605</v>
      </c>
      <c r="L74" s="57" t="s">
        <v>21</v>
      </c>
      <c r="M74" s="39"/>
    </row>
    <row r="75" s="17" customFormat="true" ht="54" customHeight="true" spans="1:13">
      <c r="A75" s="39">
        <v>69</v>
      </c>
      <c r="B75" s="84"/>
      <c r="C75" s="39" t="s">
        <v>1606</v>
      </c>
      <c r="D75" s="195" t="s">
        <v>18</v>
      </c>
      <c r="E75" s="32"/>
      <c r="F75" s="85">
        <v>2.02</v>
      </c>
      <c r="G75" s="198">
        <v>1.97</v>
      </c>
      <c r="H75" s="153">
        <v>0.98</v>
      </c>
      <c r="I75" s="84"/>
      <c r="J75" s="57" t="s">
        <v>24</v>
      </c>
      <c r="K75" s="39"/>
      <c r="L75" s="57" t="s">
        <v>21</v>
      </c>
      <c r="M75" s="39"/>
    </row>
    <row r="76" s="17" customFormat="true" ht="54" customHeight="true" spans="1:13">
      <c r="A76" s="39">
        <v>70</v>
      </c>
      <c r="B76" s="84"/>
      <c r="C76" s="39" t="s">
        <v>1607</v>
      </c>
      <c r="D76" s="32"/>
      <c r="E76" s="160" t="s">
        <v>18</v>
      </c>
      <c r="F76" s="85">
        <v>309.44</v>
      </c>
      <c r="G76" s="198">
        <v>278.95</v>
      </c>
      <c r="H76" s="153">
        <v>0.9</v>
      </c>
      <c r="I76" s="84"/>
      <c r="J76" s="57" t="s">
        <v>24</v>
      </c>
      <c r="K76" s="39"/>
      <c r="L76" s="57" t="s">
        <v>21</v>
      </c>
      <c r="M76" s="39"/>
    </row>
    <row r="77" s="17" customFormat="true" ht="54" customHeight="true" spans="1:13">
      <c r="A77" s="39">
        <v>71</v>
      </c>
      <c r="B77" s="84"/>
      <c r="C77" s="39" t="s">
        <v>1608</v>
      </c>
      <c r="D77" s="32"/>
      <c r="E77" s="195" t="s">
        <v>18</v>
      </c>
      <c r="F77" s="85">
        <v>46.12</v>
      </c>
      <c r="G77" s="198">
        <v>43.03</v>
      </c>
      <c r="H77" s="153">
        <v>0.93</v>
      </c>
      <c r="I77" s="84"/>
      <c r="J77" s="57" t="s">
        <v>24</v>
      </c>
      <c r="K77" s="39"/>
      <c r="L77" s="57" t="s">
        <v>21</v>
      </c>
      <c r="M77" s="39"/>
    </row>
    <row r="78" s="17" customFormat="true" ht="54" customHeight="true" spans="1:13">
      <c r="A78" s="39">
        <v>72</v>
      </c>
      <c r="B78" s="84"/>
      <c r="C78" s="39" t="s">
        <v>1609</v>
      </c>
      <c r="D78" s="32"/>
      <c r="E78" s="195" t="s">
        <v>18</v>
      </c>
      <c r="F78" s="85">
        <v>115</v>
      </c>
      <c r="G78" s="198">
        <v>33.44</v>
      </c>
      <c r="H78" s="153">
        <v>0.29</v>
      </c>
      <c r="I78" s="84"/>
      <c r="J78" s="57" t="s">
        <v>24</v>
      </c>
      <c r="K78" s="39" t="s">
        <v>1610</v>
      </c>
      <c r="L78" s="57" t="s">
        <v>21</v>
      </c>
      <c r="M78" s="39"/>
    </row>
    <row r="79" s="17" customFormat="true" ht="54" customHeight="true" spans="1:13">
      <c r="A79" s="39">
        <v>73</v>
      </c>
      <c r="B79" s="84"/>
      <c r="C79" s="39" t="s">
        <v>1611</v>
      </c>
      <c r="D79" s="195" t="s">
        <v>18</v>
      </c>
      <c r="E79" s="32"/>
      <c r="F79" s="85">
        <v>92.2</v>
      </c>
      <c r="G79" s="198">
        <v>62.91</v>
      </c>
      <c r="H79" s="153">
        <v>0.68</v>
      </c>
      <c r="I79" s="84"/>
      <c r="J79" s="57" t="s">
        <v>24</v>
      </c>
      <c r="K79" s="39"/>
      <c r="L79" s="57" t="s">
        <v>21</v>
      </c>
      <c r="M79" s="39"/>
    </row>
    <row r="80" s="17" customFormat="true" ht="54" customHeight="true" spans="1:13">
      <c r="A80" s="39">
        <v>74</v>
      </c>
      <c r="B80" s="84"/>
      <c r="C80" s="39" t="s">
        <v>1612</v>
      </c>
      <c r="D80" s="32"/>
      <c r="E80" s="195" t="s">
        <v>18</v>
      </c>
      <c r="F80" s="85">
        <v>120</v>
      </c>
      <c r="G80" s="198">
        <v>0</v>
      </c>
      <c r="H80" s="153">
        <v>0</v>
      </c>
      <c r="I80" s="84"/>
      <c r="J80" s="57" t="s">
        <v>19</v>
      </c>
      <c r="K80" s="39" t="s">
        <v>1613</v>
      </c>
      <c r="L80" s="57" t="s">
        <v>21</v>
      </c>
      <c r="M80" s="39"/>
    </row>
    <row r="81" s="17" customFormat="true" ht="54" customHeight="true" spans="1:13">
      <c r="A81" s="39">
        <v>75</v>
      </c>
      <c r="B81" s="84"/>
      <c r="C81" s="39" t="s">
        <v>1614</v>
      </c>
      <c r="D81" s="32"/>
      <c r="E81" s="195" t="s">
        <v>18</v>
      </c>
      <c r="F81" s="85">
        <v>150</v>
      </c>
      <c r="G81" s="198">
        <v>0</v>
      </c>
      <c r="H81" s="153">
        <v>0</v>
      </c>
      <c r="I81" s="84"/>
      <c r="J81" s="57" t="s">
        <v>19</v>
      </c>
      <c r="K81" s="39" t="s">
        <v>1613</v>
      </c>
      <c r="L81" s="57" t="s">
        <v>21</v>
      </c>
      <c r="M81" s="39"/>
    </row>
    <row r="82" s="17" customFormat="true" ht="54" customHeight="true" spans="1:13">
      <c r="A82" s="39">
        <v>76</v>
      </c>
      <c r="B82" s="84"/>
      <c r="C82" s="39" t="s">
        <v>1615</v>
      </c>
      <c r="D82" s="32"/>
      <c r="E82" s="195" t="s">
        <v>18</v>
      </c>
      <c r="F82" s="85">
        <v>120</v>
      </c>
      <c r="G82" s="198">
        <v>0</v>
      </c>
      <c r="H82" s="153">
        <v>0</v>
      </c>
      <c r="I82" s="84"/>
      <c r="J82" s="57" t="s">
        <v>24</v>
      </c>
      <c r="K82" s="39" t="s">
        <v>1616</v>
      </c>
      <c r="L82" s="57" t="s">
        <v>21</v>
      </c>
      <c r="M82" s="39"/>
    </row>
    <row r="83" s="17" customFormat="true" ht="28" customHeight="true" spans="1:13">
      <c r="A83" s="47">
        <v>77</v>
      </c>
      <c r="B83" s="84"/>
      <c r="C83" s="39" t="s">
        <v>1617</v>
      </c>
      <c r="D83" s="32"/>
      <c r="E83" s="195" t="s">
        <v>18</v>
      </c>
      <c r="F83" s="85">
        <v>26</v>
      </c>
      <c r="G83" s="198">
        <v>0</v>
      </c>
      <c r="H83" s="153">
        <v>0</v>
      </c>
      <c r="I83" s="84"/>
      <c r="J83" s="57" t="s">
        <v>19</v>
      </c>
      <c r="K83" s="39" t="s">
        <v>1618</v>
      </c>
      <c r="L83" s="57" t="s">
        <v>21</v>
      </c>
      <c r="M83" s="39"/>
    </row>
    <row r="84" ht="42.5" customHeight="true" spans="1:13">
      <c r="A84" s="47">
        <v>78</v>
      </c>
      <c r="B84" s="84"/>
      <c r="C84" s="39" t="s">
        <v>1619</v>
      </c>
      <c r="D84" s="32"/>
      <c r="E84" s="195" t="s">
        <v>18</v>
      </c>
      <c r="F84" s="85">
        <v>194</v>
      </c>
      <c r="G84" s="198">
        <v>0</v>
      </c>
      <c r="H84" s="153">
        <v>0</v>
      </c>
      <c r="I84" s="84"/>
      <c r="J84" s="57" t="s">
        <v>19</v>
      </c>
      <c r="K84" s="39" t="s">
        <v>1620</v>
      </c>
      <c r="L84" s="57" t="s">
        <v>21</v>
      </c>
      <c r="M84" s="39" t="s">
        <v>1621</v>
      </c>
    </row>
    <row r="85" ht="99" customHeight="true" spans="1:13">
      <c r="A85" s="47">
        <v>79</v>
      </c>
      <c r="B85" s="84"/>
      <c r="C85" s="39" t="s">
        <v>1622</v>
      </c>
      <c r="D85" s="32"/>
      <c r="E85" s="195" t="s">
        <v>18</v>
      </c>
      <c r="F85" s="85">
        <v>252</v>
      </c>
      <c r="G85" s="198">
        <v>0</v>
      </c>
      <c r="H85" s="153">
        <v>0</v>
      </c>
      <c r="I85" s="84"/>
      <c r="J85" s="57" t="s">
        <v>19</v>
      </c>
      <c r="K85" s="39" t="s">
        <v>1623</v>
      </c>
      <c r="L85" s="57" t="s">
        <v>21</v>
      </c>
      <c r="M85" s="39"/>
    </row>
    <row r="86" ht="33" customHeight="true" spans="1:13">
      <c r="A86" s="47">
        <v>80</v>
      </c>
      <c r="B86" s="84"/>
      <c r="C86" s="39" t="s">
        <v>1624</v>
      </c>
      <c r="D86" s="57"/>
      <c r="E86" s="195" t="s">
        <v>18</v>
      </c>
      <c r="F86" s="85">
        <v>212</v>
      </c>
      <c r="G86" s="198">
        <v>200.26</v>
      </c>
      <c r="H86" s="153">
        <v>0.94</v>
      </c>
      <c r="I86" s="84"/>
      <c r="J86" s="57" t="s">
        <v>24</v>
      </c>
      <c r="K86" s="39"/>
      <c r="L86" s="57" t="s">
        <v>21</v>
      </c>
      <c r="M86" s="39"/>
    </row>
    <row r="87" ht="33" customHeight="true" spans="1:13">
      <c r="A87" s="47">
        <v>81</v>
      </c>
      <c r="B87" s="84"/>
      <c r="C87" s="39" t="s">
        <v>1625</v>
      </c>
      <c r="D87" s="32"/>
      <c r="E87" s="195" t="s">
        <v>18</v>
      </c>
      <c r="F87" s="85">
        <v>121.29</v>
      </c>
      <c r="G87" s="198">
        <v>54.01</v>
      </c>
      <c r="H87" s="153">
        <v>0.45</v>
      </c>
      <c r="I87" s="84"/>
      <c r="J87" s="57" t="s">
        <v>24</v>
      </c>
      <c r="K87" s="39" t="s">
        <v>1626</v>
      </c>
      <c r="L87" s="57" t="s">
        <v>21</v>
      </c>
      <c r="M87" s="39" t="s">
        <v>1627</v>
      </c>
    </row>
    <row r="88" ht="31.5" customHeight="true" spans="1:13">
      <c r="A88" s="47">
        <v>82</v>
      </c>
      <c r="B88" s="84" t="s">
        <v>675</v>
      </c>
      <c r="C88" s="39" t="s">
        <v>149</v>
      </c>
      <c r="D88" s="57" t="s">
        <v>18</v>
      </c>
      <c r="E88" s="57"/>
      <c r="F88" s="199">
        <v>2</v>
      </c>
      <c r="G88" s="198">
        <v>2</v>
      </c>
      <c r="H88" s="200">
        <f>G88/F88</f>
        <v>1</v>
      </c>
      <c r="I88" s="164">
        <v>0.3498</v>
      </c>
      <c r="J88" s="57" t="s">
        <v>24</v>
      </c>
      <c r="K88" s="39"/>
      <c r="L88" s="84" t="s">
        <v>21</v>
      </c>
      <c r="M88" s="39"/>
    </row>
    <row r="89" ht="48" customHeight="true" spans="1:13">
      <c r="A89" s="47">
        <v>83</v>
      </c>
      <c r="B89" s="84"/>
      <c r="C89" s="39" t="s">
        <v>1628</v>
      </c>
      <c r="D89" s="57" t="s">
        <v>18</v>
      </c>
      <c r="E89" s="57"/>
      <c r="F89" s="199">
        <v>35.62</v>
      </c>
      <c r="G89" s="198">
        <v>0</v>
      </c>
      <c r="H89" s="200">
        <f>G89/F89</f>
        <v>0</v>
      </c>
      <c r="I89" s="84"/>
      <c r="J89" s="57" t="s">
        <v>24</v>
      </c>
      <c r="K89" s="39" t="s">
        <v>1629</v>
      </c>
      <c r="L89" s="84" t="s">
        <v>21</v>
      </c>
      <c r="M89" s="131" t="s">
        <v>1630</v>
      </c>
    </row>
    <row r="90" ht="48" customHeight="true" spans="1:13">
      <c r="A90" s="47">
        <v>84</v>
      </c>
      <c r="B90" s="84"/>
      <c r="C90" s="39" t="s">
        <v>1631</v>
      </c>
      <c r="D90" s="57"/>
      <c r="E90" s="57" t="s">
        <v>18</v>
      </c>
      <c r="F90" s="199">
        <v>49.28</v>
      </c>
      <c r="G90" s="198">
        <v>49.28</v>
      </c>
      <c r="H90" s="200">
        <f>G90/F90</f>
        <v>1</v>
      </c>
      <c r="I90" s="84"/>
      <c r="J90" s="57" t="s">
        <v>24</v>
      </c>
      <c r="K90" s="39"/>
      <c r="L90" s="84" t="s">
        <v>21</v>
      </c>
      <c r="M90" s="131"/>
    </row>
    <row r="91" ht="54" customHeight="true" spans="1:13">
      <c r="A91" s="47">
        <v>85</v>
      </c>
      <c r="B91" s="84"/>
      <c r="C91" s="39" t="s">
        <v>1632</v>
      </c>
      <c r="D91" s="57" t="s">
        <v>18</v>
      </c>
      <c r="E91" s="57"/>
      <c r="F91" s="199">
        <v>22</v>
      </c>
      <c r="G91" s="198">
        <v>0</v>
      </c>
      <c r="H91" s="200">
        <f>G91/F91</f>
        <v>0</v>
      </c>
      <c r="I91" s="84"/>
      <c r="J91" s="57" t="s">
        <v>24</v>
      </c>
      <c r="K91" s="39" t="s">
        <v>1633</v>
      </c>
      <c r="L91" s="84" t="s">
        <v>21</v>
      </c>
      <c r="M91" s="148" t="s">
        <v>1634</v>
      </c>
    </row>
    <row r="92" customHeight="true" spans="1:13">
      <c r="A92" s="47">
        <v>86</v>
      </c>
      <c r="B92" s="84" t="s">
        <v>754</v>
      </c>
      <c r="C92" s="39" t="s">
        <v>1635</v>
      </c>
      <c r="D92" s="57" t="s">
        <v>18</v>
      </c>
      <c r="E92" s="32"/>
      <c r="F92" s="85">
        <v>358.84</v>
      </c>
      <c r="G92" s="124">
        <v>0</v>
      </c>
      <c r="H92" s="153">
        <v>0</v>
      </c>
      <c r="I92" s="164">
        <v>0.3645</v>
      </c>
      <c r="J92" s="39" t="s">
        <v>19</v>
      </c>
      <c r="K92" s="39" t="s">
        <v>1636</v>
      </c>
      <c r="L92" s="57" t="s">
        <v>21</v>
      </c>
      <c r="M92" s="39"/>
    </row>
    <row r="93" customHeight="true" spans="1:13">
      <c r="A93" s="47">
        <v>87</v>
      </c>
      <c r="B93" s="84"/>
      <c r="C93" s="39" t="s">
        <v>1637</v>
      </c>
      <c r="D93" s="57"/>
      <c r="E93" s="152" t="s">
        <v>18</v>
      </c>
      <c r="F93" s="85">
        <v>74.59</v>
      </c>
      <c r="G93" s="124">
        <v>0</v>
      </c>
      <c r="H93" s="153">
        <v>0</v>
      </c>
      <c r="I93" s="84"/>
      <c r="J93" s="39" t="s">
        <v>24</v>
      </c>
      <c r="K93" s="39" t="s">
        <v>1638</v>
      </c>
      <c r="L93" s="57" t="s">
        <v>21</v>
      </c>
      <c r="M93" s="39"/>
    </row>
    <row r="94" ht="30" customHeight="true" spans="1:13">
      <c r="A94" s="47">
        <v>88</v>
      </c>
      <c r="B94" s="84"/>
      <c r="C94" s="39" t="s">
        <v>1639</v>
      </c>
      <c r="D94" s="57" t="s">
        <v>18</v>
      </c>
      <c r="E94" s="57"/>
      <c r="F94" s="85">
        <v>14</v>
      </c>
      <c r="G94" s="124">
        <v>0</v>
      </c>
      <c r="H94" s="153">
        <v>0</v>
      </c>
      <c r="I94" s="84"/>
      <c r="J94" s="39" t="s">
        <v>24</v>
      </c>
      <c r="K94" s="39" t="s">
        <v>1640</v>
      </c>
      <c r="L94" s="57" t="s">
        <v>21</v>
      </c>
      <c r="M94" s="39"/>
    </row>
    <row r="95" ht="30" customHeight="true" spans="1:13">
      <c r="A95" s="47">
        <v>89</v>
      </c>
      <c r="B95" s="84"/>
      <c r="C95" s="39" t="s">
        <v>1641</v>
      </c>
      <c r="D95" s="57"/>
      <c r="E95" s="152" t="s">
        <v>18</v>
      </c>
      <c r="F95" s="85">
        <v>236.19</v>
      </c>
      <c r="G95" s="198">
        <v>211.51</v>
      </c>
      <c r="H95" s="153">
        <v>0.9</v>
      </c>
      <c r="I95" s="84"/>
      <c r="J95" s="39" t="s">
        <v>24</v>
      </c>
      <c r="K95" s="39"/>
      <c r="L95" s="57" t="s">
        <v>21</v>
      </c>
      <c r="M95" s="39"/>
    </row>
    <row r="96" customHeight="true" spans="1:13">
      <c r="A96" s="47">
        <v>90</v>
      </c>
      <c r="B96" s="84"/>
      <c r="C96" s="39" t="s">
        <v>1642</v>
      </c>
      <c r="D96" s="57" t="s">
        <v>18</v>
      </c>
      <c r="E96" s="57"/>
      <c r="F96" s="85">
        <v>109.42</v>
      </c>
      <c r="G96" s="198">
        <v>52.94</v>
      </c>
      <c r="H96" s="153">
        <v>0.48</v>
      </c>
      <c r="I96" s="84"/>
      <c r="J96" s="39" t="s">
        <v>24</v>
      </c>
      <c r="K96" s="39" t="s">
        <v>1643</v>
      </c>
      <c r="L96" s="57" t="s">
        <v>21</v>
      </c>
      <c r="M96" s="39"/>
    </row>
    <row r="97" customHeight="true" spans="1:13">
      <c r="A97" s="47">
        <v>91</v>
      </c>
      <c r="B97" s="84"/>
      <c r="C97" s="39" t="s">
        <v>1644</v>
      </c>
      <c r="D97" s="57" t="s">
        <v>18</v>
      </c>
      <c r="E97" s="57"/>
      <c r="F97" s="85">
        <v>10</v>
      </c>
      <c r="G97" s="124">
        <v>0</v>
      </c>
      <c r="H97" s="153">
        <v>0</v>
      </c>
      <c r="I97" s="84"/>
      <c r="J97" s="57" t="s">
        <v>19</v>
      </c>
      <c r="K97" s="39" t="s">
        <v>782</v>
      </c>
      <c r="L97" s="57" t="s">
        <v>21</v>
      </c>
      <c r="M97" s="39"/>
    </row>
    <row r="98" ht="30" customHeight="true" spans="1:13">
      <c r="A98" s="47">
        <v>92</v>
      </c>
      <c r="B98" s="84"/>
      <c r="C98" s="39" t="s">
        <v>1645</v>
      </c>
      <c r="D98" s="57" t="s">
        <v>18</v>
      </c>
      <c r="E98" s="57"/>
      <c r="F98" s="85">
        <v>37.01</v>
      </c>
      <c r="G98" s="198">
        <v>26.71</v>
      </c>
      <c r="H98" s="153">
        <v>0.72</v>
      </c>
      <c r="I98" s="84"/>
      <c r="J98" s="57" t="s">
        <v>24</v>
      </c>
      <c r="K98" s="39"/>
      <c r="L98" s="57" t="s">
        <v>21</v>
      </c>
      <c r="M98" s="39"/>
    </row>
    <row r="99" customHeight="true" spans="1:13">
      <c r="A99" s="47">
        <v>93</v>
      </c>
      <c r="B99" s="84"/>
      <c r="C99" s="39" t="s">
        <v>1646</v>
      </c>
      <c r="D99" s="57" t="s">
        <v>18</v>
      </c>
      <c r="E99" s="57"/>
      <c r="F99" s="85">
        <v>28</v>
      </c>
      <c r="G99" s="198">
        <v>0</v>
      </c>
      <c r="H99" s="153">
        <v>0</v>
      </c>
      <c r="I99" s="84"/>
      <c r="J99" s="39" t="s">
        <v>19</v>
      </c>
      <c r="K99" s="39" t="s">
        <v>1647</v>
      </c>
      <c r="L99" s="57" t="s">
        <v>21</v>
      </c>
      <c r="M99" s="39"/>
    </row>
    <row r="100" customHeight="true" spans="1:13">
      <c r="A100" s="47">
        <v>94</v>
      </c>
      <c r="B100" s="84"/>
      <c r="C100" s="39" t="s">
        <v>1648</v>
      </c>
      <c r="D100" s="57" t="s">
        <v>18</v>
      </c>
      <c r="E100" s="57"/>
      <c r="F100" s="85">
        <v>32.04</v>
      </c>
      <c r="G100" s="198">
        <v>0</v>
      </c>
      <c r="H100" s="153">
        <v>0</v>
      </c>
      <c r="I100" s="84"/>
      <c r="J100" s="39" t="s">
        <v>19</v>
      </c>
      <c r="K100" s="39" t="s">
        <v>759</v>
      </c>
      <c r="L100" s="57" t="s">
        <v>21</v>
      </c>
      <c r="M100" s="39"/>
    </row>
    <row r="101" customHeight="true" spans="1:13">
      <c r="A101" s="47">
        <v>95</v>
      </c>
      <c r="B101" s="84"/>
      <c r="C101" s="39" t="s">
        <v>1649</v>
      </c>
      <c r="D101" s="57" t="s">
        <v>18</v>
      </c>
      <c r="E101" s="57"/>
      <c r="F101" s="85">
        <v>520</v>
      </c>
      <c r="G101" s="198">
        <v>301.78</v>
      </c>
      <c r="H101" s="153">
        <v>0.58</v>
      </c>
      <c r="I101" s="84"/>
      <c r="J101" s="39" t="s">
        <v>24</v>
      </c>
      <c r="K101" s="39" t="s">
        <v>1650</v>
      </c>
      <c r="L101" s="57" t="s">
        <v>21</v>
      </c>
      <c r="M101" s="39" t="s">
        <v>33</v>
      </c>
    </row>
    <row r="102" customHeight="true" spans="1:13">
      <c r="A102" s="47">
        <v>96</v>
      </c>
      <c r="B102" s="84"/>
      <c r="C102" s="39" t="s">
        <v>1651</v>
      </c>
      <c r="D102" s="57" t="s">
        <v>18</v>
      </c>
      <c r="E102" s="57"/>
      <c r="F102" s="85">
        <v>43.2</v>
      </c>
      <c r="G102" s="198">
        <v>12.41</v>
      </c>
      <c r="H102" s="153">
        <v>0.29</v>
      </c>
      <c r="I102" s="84"/>
      <c r="J102" s="39" t="s">
        <v>24</v>
      </c>
      <c r="K102" s="39" t="s">
        <v>762</v>
      </c>
      <c r="L102" s="57" t="s">
        <v>21</v>
      </c>
      <c r="M102" s="39" t="s">
        <v>33</v>
      </c>
    </row>
    <row r="103" ht="62.25" customHeight="true" spans="1:13">
      <c r="A103" s="47">
        <v>97</v>
      </c>
      <c r="B103" s="84"/>
      <c r="C103" s="39" t="s">
        <v>1652</v>
      </c>
      <c r="D103" s="57" t="s">
        <v>18</v>
      </c>
      <c r="E103" s="57"/>
      <c r="F103" s="85">
        <v>1.32</v>
      </c>
      <c r="G103" s="198">
        <v>0.58</v>
      </c>
      <c r="H103" s="153">
        <v>0.44</v>
      </c>
      <c r="I103" s="84"/>
      <c r="J103" s="39" t="s">
        <v>24</v>
      </c>
      <c r="K103" s="39" t="s">
        <v>1653</v>
      </c>
      <c r="L103" s="57" t="s">
        <v>21</v>
      </c>
      <c r="M103" s="128" t="s">
        <v>1654</v>
      </c>
    </row>
    <row r="104" customHeight="true" spans="1:13">
      <c r="A104" s="47">
        <v>98</v>
      </c>
      <c r="B104" s="84"/>
      <c r="C104" s="39" t="s">
        <v>1655</v>
      </c>
      <c r="D104" s="57"/>
      <c r="E104" s="152" t="s">
        <v>18</v>
      </c>
      <c r="F104" s="85">
        <v>95</v>
      </c>
      <c r="G104" s="124">
        <v>0</v>
      </c>
      <c r="H104" s="153">
        <v>0</v>
      </c>
      <c r="I104" s="84"/>
      <c r="J104" s="39" t="s">
        <v>19</v>
      </c>
      <c r="K104" s="39" t="s">
        <v>1656</v>
      </c>
      <c r="L104" s="57" t="s">
        <v>21</v>
      </c>
      <c r="M104" s="128" t="s">
        <v>1657</v>
      </c>
    </row>
    <row r="105" customHeight="true" spans="1:13">
      <c r="A105" s="47">
        <v>99</v>
      </c>
      <c r="B105" s="84"/>
      <c r="C105" s="39" t="s">
        <v>1658</v>
      </c>
      <c r="D105" s="57"/>
      <c r="E105" s="152" t="s">
        <v>18</v>
      </c>
      <c r="F105" s="85">
        <v>270</v>
      </c>
      <c r="G105" s="124">
        <v>0</v>
      </c>
      <c r="H105" s="153">
        <v>0</v>
      </c>
      <c r="I105" s="84"/>
      <c r="J105" s="39" t="s">
        <v>19</v>
      </c>
      <c r="K105" s="39" t="s">
        <v>1659</v>
      </c>
      <c r="L105" s="57" t="s">
        <v>21</v>
      </c>
      <c r="M105" s="39" t="s">
        <v>1660</v>
      </c>
    </row>
    <row r="106" ht="30" customHeight="true" spans="1:13">
      <c r="A106" s="47">
        <v>100</v>
      </c>
      <c r="B106" s="84"/>
      <c r="C106" s="39" t="s">
        <v>149</v>
      </c>
      <c r="D106" s="57" t="s">
        <v>18</v>
      </c>
      <c r="E106" s="57"/>
      <c r="F106" s="85">
        <v>2.5</v>
      </c>
      <c r="G106" s="198">
        <v>1.08</v>
      </c>
      <c r="H106" s="153">
        <v>0.43</v>
      </c>
      <c r="I106" s="84"/>
      <c r="J106" s="39" t="s">
        <v>24</v>
      </c>
      <c r="K106" s="39" t="s">
        <v>757</v>
      </c>
      <c r="L106" s="57" t="s">
        <v>21</v>
      </c>
      <c r="M106" s="39" t="s">
        <v>33</v>
      </c>
    </row>
    <row r="107" customHeight="true" spans="1:13">
      <c r="A107" s="47">
        <v>101</v>
      </c>
      <c r="B107" s="84"/>
      <c r="C107" s="39" t="s">
        <v>1661</v>
      </c>
      <c r="D107" s="57"/>
      <c r="E107" s="152" t="s">
        <v>18</v>
      </c>
      <c r="F107" s="85">
        <v>996</v>
      </c>
      <c r="G107" s="198">
        <v>340.67</v>
      </c>
      <c r="H107" s="153">
        <v>0.34</v>
      </c>
      <c r="I107" s="84"/>
      <c r="J107" s="39" t="s">
        <v>24</v>
      </c>
      <c r="K107" s="39" t="s">
        <v>1662</v>
      </c>
      <c r="L107" s="57" t="s">
        <v>21</v>
      </c>
      <c r="M107" s="39" t="s">
        <v>33</v>
      </c>
    </row>
    <row r="108" customHeight="true" spans="1:13">
      <c r="A108" s="47">
        <v>102</v>
      </c>
      <c r="B108" s="84"/>
      <c r="C108" s="39" t="s">
        <v>1663</v>
      </c>
      <c r="D108" s="57"/>
      <c r="E108" s="152" t="s">
        <v>18</v>
      </c>
      <c r="F108" s="85">
        <v>2700</v>
      </c>
      <c r="G108" s="198">
        <v>391.55</v>
      </c>
      <c r="H108" s="153">
        <v>0.15</v>
      </c>
      <c r="I108" s="84"/>
      <c r="J108" s="39" t="s">
        <v>24</v>
      </c>
      <c r="K108" s="39" t="s">
        <v>1664</v>
      </c>
      <c r="L108" s="57" t="s">
        <v>21</v>
      </c>
      <c r="M108" s="39"/>
    </row>
    <row r="109" customHeight="true" spans="1:13">
      <c r="A109" s="47">
        <v>103</v>
      </c>
      <c r="B109" s="84"/>
      <c r="C109" s="39" t="s">
        <v>1665</v>
      </c>
      <c r="D109" s="57"/>
      <c r="E109" s="152" t="s">
        <v>18</v>
      </c>
      <c r="F109" s="85">
        <v>152.05</v>
      </c>
      <c r="G109" s="85">
        <v>45.71</v>
      </c>
      <c r="H109" s="153">
        <v>0.3</v>
      </c>
      <c r="I109" s="84"/>
      <c r="J109" s="39" t="s">
        <v>24</v>
      </c>
      <c r="K109" s="39" t="s">
        <v>1666</v>
      </c>
      <c r="L109" s="57" t="s">
        <v>21</v>
      </c>
      <c r="M109" s="39" t="s">
        <v>84</v>
      </c>
    </row>
    <row r="110" ht="45" customHeight="true" spans="1:13">
      <c r="A110" s="47">
        <v>104</v>
      </c>
      <c r="B110" s="84"/>
      <c r="C110" s="39" t="s">
        <v>1667</v>
      </c>
      <c r="D110" s="57"/>
      <c r="E110" s="152" t="s">
        <v>18</v>
      </c>
      <c r="F110" s="85">
        <v>252.29</v>
      </c>
      <c r="G110" s="85">
        <v>31.55</v>
      </c>
      <c r="H110" s="153">
        <v>0.13</v>
      </c>
      <c r="I110" s="84"/>
      <c r="J110" s="39" t="s">
        <v>19</v>
      </c>
      <c r="K110" s="39" t="s">
        <v>1668</v>
      </c>
      <c r="L110" s="57" t="s">
        <v>21</v>
      </c>
      <c r="M110" s="39"/>
    </row>
    <row r="111" ht="99.75" spans="1:13">
      <c r="A111" s="47">
        <v>105</v>
      </c>
      <c r="B111" s="84" t="s">
        <v>809</v>
      </c>
      <c r="C111" s="141" t="s">
        <v>1669</v>
      </c>
      <c r="D111" s="150" t="s">
        <v>18</v>
      </c>
      <c r="E111" s="175"/>
      <c r="F111" s="188">
        <v>9</v>
      </c>
      <c r="G111" s="188">
        <v>1.5</v>
      </c>
      <c r="H111" s="189">
        <v>0.1667</v>
      </c>
      <c r="I111" s="141" t="s">
        <v>1670</v>
      </c>
      <c r="J111" s="141" t="s">
        <v>19</v>
      </c>
      <c r="K111" s="141" t="s">
        <v>1671</v>
      </c>
      <c r="L111" s="141" t="s">
        <v>21</v>
      </c>
      <c r="M111" s="141"/>
    </row>
    <row r="112" ht="120" customHeight="true" spans="1:13">
      <c r="A112" s="47">
        <v>106</v>
      </c>
      <c r="B112" s="84"/>
      <c r="C112" s="141" t="s">
        <v>1672</v>
      </c>
      <c r="D112" s="150" t="s">
        <v>18</v>
      </c>
      <c r="E112" s="175"/>
      <c r="F112" s="188">
        <v>0.35</v>
      </c>
      <c r="G112" s="188">
        <v>0</v>
      </c>
      <c r="H112" s="189">
        <v>0</v>
      </c>
      <c r="I112" s="84"/>
      <c r="J112" s="141" t="s">
        <v>24</v>
      </c>
      <c r="K112" s="141" t="s">
        <v>1673</v>
      </c>
      <c r="L112" s="141" t="s">
        <v>21</v>
      </c>
      <c r="M112" s="141" t="s">
        <v>1674</v>
      </c>
    </row>
    <row r="113" ht="57" spans="1:13">
      <c r="A113" s="47">
        <v>107</v>
      </c>
      <c r="B113" s="84"/>
      <c r="C113" s="141" t="s">
        <v>1675</v>
      </c>
      <c r="D113" s="150" t="s">
        <v>18</v>
      </c>
      <c r="E113" s="175"/>
      <c r="F113" s="188">
        <v>28.8</v>
      </c>
      <c r="G113" s="188">
        <v>10.49</v>
      </c>
      <c r="H113" s="189">
        <v>0.3642</v>
      </c>
      <c r="I113" s="84"/>
      <c r="J113" s="141" t="s">
        <v>24</v>
      </c>
      <c r="K113" s="141" t="s">
        <v>1676</v>
      </c>
      <c r="L113" s="141" t="s">
        <v>21</v>
      </c>
      <c r="M113" s="141" t="s">
        <v>1677</v>
      </c>
    </row>
    <row r="114" ht="60" customHeight="true" spans="1:13">
      <c r="A114" s="47">
        <v>108</v>
      </c>
      <c r="B114" s="84"/>
      <c r="C114" s="141" t="s">
        <v>149</v>
      </c>
      <c r="D114" s="150" t="s">
        <v>18</v>
      </c>
      <c r="E114" s="175"/>
      <c r="F114" s="188">
        <v>3</v>
      </c>
      <c r="G114" s="188">
        <v>3</v>
      </c>
      <c r="H114" s="189">
        <v>1</v>
      </c>
      <c r="I114" s="84"/>
      <c r="J114" s="141" t="s">
        <v>24</v>
      </c>
      <c r="K114" s="141"/>
      <c r="L114" s="141" t="s">
        <v>21</v>
      </c>
      <c r="M114" s="141" t="s">
        <v>881</v>
      </c>
    </row>
    <row r="115" ht="57" spans="1:13">
      <c r="A115" s="47">
        <v>109</v>
      </c>
      <c r="B115" s="84"/>
      <c r="C115" s="141" t="s">
        <v>1678</v>
      </c>
      <c r="D115" s="175"/>
      <c r="E115" s="150" t="s">
        <v>18</v>
      </c>
      <c r="F115" s="188">
        <v>195.88</v>
      </c>
      <c r="G115" s="188">
        <v>0</v>
      </c>
      <c r="H115" s="189">
        <v>0</v>
      </c>
      <c r="I115" s="84"/>
      <c r="J115" s="141" t="s">
        <v>19</v>
      </c>
      <c r="K115" s="141" t="s">
        <v>1679</v>
      </c>
      <c r="L115" s="141" t="s">
        <v>21</v>
      </c>
      <c r="M115" s="141" t="s">
        <v>1674</v>
      </c>
    </row>
    <row r="116" ht="85.5" spans="1:13">
      <c r="A116" s="47">
        <v>110</v>
      </c>
      <c r="B116" s="84"/>
      <c r="C116" s="196" t="s">
        <v>1680</v>
      </c>
      <c r="D116" s="175"/>
      <c r="E116" s="150" t="s">
        <v>18</v>
      </c>
      <c r="F116" s="188">
        <v>592</v>
      </c>
      <c r="G116" s="188">
        <v>0</v>
      </c>
      <c r="H116" s="189">
        <v>0</v>
      </c>
      <c r="I116" s="84"/>
      <c r="J116" s="141" t="s">
        <v>19</v>
      </c>
      <c r="K116" s="141" t="s">
        <v>1681</v>
      </c>
      <c r="L116" s="141" t="s">
        <v>21</v>
      </c>
      <c r="M116" s="141" t="s">
        <v>1674</v>
      </c>
    </row>
    <row r="117" ht="60" customHeight="true" spans="1:13">
      <c r="A117" s="47">
        <v>111</v>
      </c>
      <c r="B117" s="84"/>
      <c r="C117" s="141" t="s">
        <v>1682</v>
      </c>
      <c r="D117" s="150" t="s">
        <v>18</v>
      </c>
      <c r="E117" s="175"/>
      <c r="F117" s="188">
        <v>0.2</v>
      </c>
      <c r="G117" s="188">
        <v>0.2</v>
      </c>
      <c r="H117" s="189">
        <v>1</v>
      </c>
      <c r="I117" s="84"/>
      <c r="J117" s="141" t="s">
        <v>24</v>
      </c>
      <c r="K117" s="141"/>
      <c r="L117" s="141" t="s">
        <v>21</v>
      </c>
      <c r="M117" s="141" t="s">
        <v>881</v>
      </c>
    </row>
    <row r="118" ht="42.75" spans="1:13">
      <c r="A118" s="47">
        <v>112</v>
      </c>
      <c r="B118" s="84" t="s">
        <v>396</v>
      </c>
      <c r="C118" s="141" t="s">
        <v>1683</v>
      </c>
      <c r="D118" s="57"/>
      <c r="E118" s="57" t="s">
        <v>18</v>
      </c>
      <c r="F118" s="87">
        <v>506.86</v>
      </c>
      <c r="G118" s="87">
        <v>31.39</v>
      </c>
      <c r="H118" s="153">
        <v>0.0619</v>
      </c>
      <c r="I118" s="164">
        <v>0.4329</v>
      </c>
      <c r="J118" s="39" t="s">
        <v>24</v>
      </c>
      <c r="K118" s="39" t="s">
        <v>409</v>
      </c>
      <c r="L118" s="175" t="s">
        <v>21</v>
      </c>
      <c r="M118" s="171" t="s">
        <v>410</v>
      </c>
    </row>
    <row r="119" ht="28.5" spans="1:13">
      <c r="A119" s="47">
        <v>113</v>
      </c>
      <c r="B119" s="84"/>
      <c r="C119" s="141" t="s">
        <v>149</v>
      </c>
      <c r="D119" s="57" t="s">
        <v>18</v>
      </c>
      <c r="E119" s="57"/>
      <c r="F119" s="87">
        <v>2</v>
      </c>
      <c r="G119" s="87">
        <v>2</v>
      </c>
      <c r="H119" s="153">
        <v>1</v>
      </c>
      <c r="I119" s="84"/>
      <c r="J119" s="39" t="s">
        <v>24</v>
      </c>
      <c r="K119" s="39"/>
      <c r="L119" s="175" t="s">
        <v>21</v>
      </c>
      <c r="M119" s="171"/>
    </row>
    <row r="120" ht="15.4" customHeight="true" spans="1:13">
      <c r="A120" s="47">
        <v>114</v>
      </c>
      <c r="B120" s="84"/>
      <c r="C120" s="141" t="s">
        <v>1684</v>
      </c>
      <c r="D120" s="57" t="s">
        <v>18</v>
      </c>
      <c r="E120" s="57"/>
      <c r="F120" s="87">
        <v>2.6</v>
      </c>
      <c r="G120" s="87">
        <v>1.82</v>
      </c>
      <c r="H120" s="153">
        <v>0.7</v>
      </c>
      <c r="I120" s="84"/>
      <c r="J120" s="39" t="s">
        <v>24</v>
      </c>
      <c r="K120" s="39"/>
      <c r="L120" s="175" t="s">
        <v>21</v>
      </c>
      <c r="M120" s="171"/>
    </row>
    <row r="121" ht="67.5" customHeight="true" spans="1:13">
      <c r="A121" s="47">
        <v>115</v>
      </c>
      <c r="B121" s="84"/>
      <c r="C121" s="141" t="s">
        <v>1685</v>
      </c>
      <c r="D121" s="57"/>
      <c r="E121" s="57" t="s">
        <v>18</v>
      </c>
      <c r="F121" s="87">
        <v>717.45</v>
      </c>
      <c r="G121" s="87">
        <v>213.31</v>
      </c>
      <c r="H121" s="153">
        <v>0.2973</v>
      </c>
      <c r="I121" s="84"/>
      <c r="J121" s="57" t="s">
        <v>19</v>
      </c>
      <c r="K121" s="39" t="s">
        <v>1686</v>
      </c>
      <c r="L121" s="175" t="s">
        <v>21</v>
      </c>
      <c r="M121" s="171" t="s">
        <v>1687</v>
      </c>
    </row>
    <row r="122" ht="34.5" customHeight="true" spans="1:13">
      <c r="A122" s="47">
        <v>116</v>
      </c>
      <c r="B122" s="84"/>
      <c r="C122" s="141" t="s">
        <v>1688</v>
      </c>
      <c r="D122" s="57"/>
      <c r="E122" s="57" t="s">
        <v>18</v>
      </c>
      <c r="F122" s="87">
        <v>174</v>
      </c>
      <c r="G122" s="87">
        <v>136.06</v>
      </c>
      <c r="H122" s="153">
        <v>0.782</v>
      </c>
      <c r="I122" s="84"/>
      <c r="J122" s="57" t="s">
        <v>24</v>
      </c>
      <c r="K122" s="39"/>
      <c r="L122" s="175" t="s">
        <v>21</v>
      </c>
      <c r="M122" s="170"/>
    </row>
    <row r="123" ht="48" customHeight="true" spans="1:13">
      <c r="A123" s="47">
        <v>117</v>
      </c>
      <c r="B123" s="84"/>
      <c r="C123" s="141" t="s">
        <v>1689</v>
      </c>
      <c r="D123" s="57" t="s">
        <v>18</v>
      </c>
      <c r="E123" s="57"/>
      <c r="F123" s="87">
        <v>50</v>
      </c>
      <c r="G123" s="87">
        <v>32</v>
      </c>
      <c r="H123" s="153">
        <v>0.64</v>
      </c>
      <c r="I123" s="84"/>
      <c r="J123" s="57" t="s">
        <v>24</v>
      </c>
      <c r="K123" s="39"/>
      <c r="L123" s="175" t="s">
        <v>21</v>
      </c>
      <c r="M123" s="171" t="s">
        <v>1690</v>
      </c>
    </row>
    <row r="124" ht="83.25" customHeight="true" spans="1:13">
      <c r="A124" s="47">
        <v>118</v>
      </c>
      <c r="B124" s="84"/>
      <c r="C124" s="141" t="s">
        <v>1691</v>
      </c>
      <c r="D124" s="57"/>
      <c r="E124" s="57" t="s">
        <v>18</v>
      </c>
      <c r="F124" s="87">
        <v>345</v>
      </c>
      <c r="G124" s="87">
        <v>103.41</v>
      </c>
      <c r="H124" s="153">
        <v>0.2998</v>
      </c>
      <c r="I124" s="84"/>
      <c r="J124" s="57" t="s">
        <v>19</v>
      </c>
      <c r="K124" s="39" t="s">
        <v>1686</v>
      </c>
      <c r="L124" s="175" t="s">
        <v>21</v>
      </c>
      <c r="M124" s="171" t="s">
        <v>1692</v>
      </c>
    </row>
    <row r="125" ht="36.75" customHeight="true" spans="1:13">
      <c r="A125" s="47">
        <v>119</v>
      </c>
      <c r="B125" s="84"/>
      <c r="C125" s="141" t="s">
        <v>1611</v>
      </c>
      <c r="D125" s="57"/>
      <c r="E125" s="57" t="s">
        <v>18</v>
      </c>
      <c r="F125" s="87">
        <v>70.72</v>
      </c>
      <c r="G125" s="87">
        <v>36.28</v>
      </c>
      <c r="H125" s="153">
        <v>0.513</v>
      </c>
      <c r="I125" s="84"/>
      <c r="J125" s="57" t="s">
        <v>24</v>
      </c>
      <c r="K125" s="39" t="s">
        <v>1693</v>
      </c>
      <c r="L125" s="175" t="s">
        <v>21</v>
      </c>
      <c r="M125" s="170"/>
    </row>
    <row r="126" ht="57" customHeight="true" spans="1:13">
      <c r="A126" s="47">
        <v>120</v>
      </c>
      <c r="B126" s="84"/>
      <c r="C126" s="141" t="s">
        <v>1694</v>
      </c>
      <c r="D126" s="57" t="s">
        <v>18</v>
      </c>
      <c r="E126" s="57"/>
      <c r="F126" s="87">
        <v>0.2</v>
      </c>
      <c r="G126" s="87">
        <v>0</v>
      </c>
      <c r="H126" s="153">
        <v>0</v>
      </c>
      <c r="I126" s="84"/>
      <c r="J126" s="57" t="s">
        <v>19</v>
      </c>
      <c r="K126" s="39" t="s">
        <v>1695</v>
      </c>
      <c r="L126" s="175" t="s">
        <v>21</v>
      </c>
      <c r="M126" s="171" t="s">
        <v>1696</v>
      </c>
    </row>
    <row r="127" ht="45.75" customHeight="true" spans="1:13">
      <c r="A127" s="47">
        <v>121</v>
      </c>
      <c r="B127" s="84"/>
      <c r="C127" s="141" t="s">
        <v>1697</v>
      </c>
      <c r="D127" s="57"/>
      <c r="E127" s="57" t="s">
        <v>18</v>
      </c>
      <c r="F127" s="87">
        <v>80</v>
      </c>
      <c r="G127" s="87">
        <v>0</v>
      </c>
      <c r="H127" s="153">
        <v>0</v>
      </c>
      <c r="I127" s="84"/>
      <c r="J127" s="57" t="s">
        <v>19</v>
      </c>
      <c r="K127" s="39" t="s">
        <v>1698</v>
      </c>
      <c r="L127" s="175" t="s">
        <v>21</v>
      </c>
      <c r="M127" s="170"/>
    </row>
    <row r="128" ht="50.25" customHeight="true" spans="1:13">
      <c r="A128" s="47">
        <v>122</v>
      </c>
      <c r="B128" s="84"/>
      <c r="C128" s="141" t="s">
        <v>1699</v>
      </c>
      <c r="D128" s="57"/>
      <c r="E128" s="57" t="s">
        <v>18</v>
      </c>
      <c r="F128" s="87">
        <v>60</v>
      </c>
      <c r="G128" s="87">
        <v>0</v>
      </c>
      <c r="H128" s="153">
        <v>0</v>
      </c>
      <c r="I128" s="84"/>
      <c r="J128" s="57" t="s">
        <v>19</v>
      </c>
      <c r="K128" s="39" t="s">
        <v>1698</v>
      </c>
      <c r="L128" s="175" t="s">
        <v>21</v>
      </c>
      <c r="M128" s="170"/>
    </row>
    <row r="129" ht="42.75" spans="1:13">
      <c r="A129" s="47">
        <v>123</v>
      </c>
      <c r="B129" s="84"/>
      <c r="C129" s="141" t="s">
        <v>1700</v>
      </c>
      <c r="D129" s="57" t="s">
        <v>18</v>
      </c>
      <c r="E129" s="57"/>
      <c r="F129" s="87">
        <v>755</v>
      </c>
      <c r="G129" s="87">
        <v>747.7</v>
      </c>
      <c r="H129" s="153">
        <v>0.9903</v>
      </c>
      <c r="I129" s="84"/>
      <c r="J129" s="57" t="s">
        <v>24</v>
      </c>
      <c r="K129" s="39"/>
      <c r="L129" s="175" t="s">
        <v>21</v>
      </c>
      <c r="M129" s="170"/>
    </row>
    <row r="130" ht="99.75" spans="1:13">
      <c r="A130" s="47">
        <v>124</v>
      </c>
      <c r="B130" s="84"/>
      <c r="C130" s="141" t="s">
        <v>1701</v>
      </c>
      <c r="D130" s="57" t="s">
        <v>18</v>
      </c>
      <c r="E130" s="57"/>
      <c r="F130" s="87">
        <v>1800</v>
      </c>
      <c r="G130" s="87">
        <v>303.13</v>
      </c>
      <c r="H130" s="153">
        <v>0.1684</v>
      </c>
      <c r="I130" s="84"/>
      <c r="J130" s="57" t="s">
        <v>19</v>
      </c>
      <c r="K130" s="39" t="s">
        <v>1702</v>
      </c>
      <c r="L130" s="175" t="s">
        <v>21</v>
      </c>
      <c r="M130" s="171" t="s">
        <v>1703</v>
      </c>
    </row>
    <row r="131" ht="56.25" customHeight="true" spans="1:13">
      <c r="A131" s="47">
        <v>125</v>
      </c>
      <c r="B131" s="84"/>
      <c r="C131" s="141" t="s">
        <v>1704</v>
      </c>
      <c r="D131" s="57"/>
      <c r="E131" s="57" t="s">
        <v>18</v>
      </c>
      <c r="F131" s="87">
        <v>141</v>
      </c>
      <c r="G131" s="87">
        <v>42.22</v>
      </c>
      <c r="H131" s="153">
        <v>0.2994</v>
      </c>
      <c r="I131" s="84"/>
      <c r="J131" s="57" t="s">
        <v>19</v>
      </c>
      <c r="K131" s="39" t="s">
        <v>1705</v>
      </c>
      <c r="L131" s="175" t="s">
        <v>21</v>
      </c>
      <c r="M131" s="171" t="s">
        <v>1706</v>
      </c>
    </row>
    <row r="132" ht="58.5" customHeight="true" spans="1:13">
      <c r="A132" s="47">
        <v>126</v>
      </c>
      <c r="B132" s="84"/>
      <c r="C132" s="141" t="s">
        <v>1707</v>
      </c>
      <c r="D132" s="57"/>
      <c r="E132" s="57" t="s">
        <v>18</v>
      </c>
      <c r="F132" s="87">
        <v>680</v>
      </c>
      <c r="G132" s="87">
        <v>448.54</v>
      </c>
      <c r="H132" s="153">
        <v>0.6596</v>
      </c>
      <c r="I132" s="84"/>
      <c r="J132" s="57" t="s">
        <v>19</v>
      </c>
      <c r="K132" s="39" t="s">
        <v>1708</v>
      </c>
      <c r="L132" s="175" t="s">
        <v>21</v>
      </c>
      <c r="M132" s="171" t="s">
        <v>1709</v>
      </c>
    </row>
    <row r="133" ht="36" customHeight="true" spans="1:13">
      <c r="A133" s="47">
        <v>127</v>
      </c>
      <c r="B133" s="84"/>
      <c r="C133" s="141" t="s">
        <v>1710</v>
      </c>
      <c r="D133" s="57"/>
      <c r="E133" s="57" t="s">
        <v>18</v>
      </c>
      <c r="F133" s="87">
        <v>157.35</v>
      </c>
      <c r="G133" s="87">
        <v>0</v>
      </c>
      <c r="H133" s="153">
        <v>0</v>
      </c>
      <c r="I133" s="84"/>
      <c r="J133" s="57" t="s">
        <v>19</v>
      </c>
      <c r="K133" s="39" t="s">
        <v>1711</v>
      </c>
      <c r="L133" s="175" t="s">
        <v>21</v>
      </c>
      <c r="M133" s="170"/>
    </row>
    <row r="134" ht="15.4" customHeight="true" spans="1:13">
      <c r="A134" s="47">
        <v>128</v>
      </c>
      <c r="B134" s="84" t="s">
        <v>882</v>
      </c>
      <c r="C134" s="39" t="s">
        <v>1712</v>
      </c>
      <c r="D134" s="57" t="s">
        <v>24</v>
      </c>
      <c r="E134" s="57"/>
      <c r="F134" s="87">
        <v>5.6</v>
      </c>
      <c r="G134" s="87">
        <v>3.84</v>
      </c>
      <c r="H134" s="200">
        <f>G134/F134</f>
        <v>0.685714285714286</v>
      </c>
      <c r="I134" s="164">
        <v>0.5789</v>
      </c>
      <c r="J134" s="39" t="s">
        <v>24</v>
      </c>
      <c r="K134" s="39"/>
      <c r="L134" s="57" t="s">
        <v>21</v>
      </c>
      <c r="M134" s="39"/>
    </row>
    <row r="135" ht="54" customHeight="true" spans="1:13">
      <c r="A135" s="47">
        <v>129</v>
      </c>
      <c r="B135" s="84"/>
      <c r="C135" s="39" t="s">
        <v>149</v>
      </c>
      <c r="D135" s="57" t="s">
        <v>24</v>
      </c>
      <c r="E135" s="57"/>
      <c r="F135" s="87">
        <v>2</v>
      </c>
      <c r="G135" s="87">
        <v>1.1</v>
      </c>
      <c r="H135" s="200">
        <f>G135/F135</f>
        <v>0.55</v>
      </c>
      <c r="I135" s="84"/>
      <c r="J135" s="39" t="s">
        <v>24</v>
      </c>
      <c r="K135" s="39" t="s">
        <v>1713</v>
      </c>
      <c r="L135" s="57" t="s">
        <v>21</v>
      </c>
      <c r="M135" s="39" t="s">
        <v>1714</v>
      </c>
    </row>
    <row r="136" ht="81.75" customHeight="true" spans="1:13">
      <c r="A136" s="47">
        <v>130</v>
      </c>
      <c r="B136" s="84"/>
      <c r="C136" s="39" t="s">
        <v>1715</v>
      </c>
      <c r="D136" s="57" t="s">
        <v>24</v>
      </c>
      <c r="E136" s="57"/>
      <c r="F136" s="87">
        <v>32</v>
      </c>
      <c r="G136" s="87">
        <v>0</v>
      </c>
      <c r="H136" s="200">
        <f>G136/F136</f>
        <v>0</v>
      </c>
      <c r="I136" s="84"/>
      <c r="J136" s="39" t="s">
        <v>24</v>
      </c>
      <c r="K136" s="39" t="s">
        <v>1716</v>
      </c>
      <c r="L136" s="57" t="s">
        <v>21</v>
      </c>
      <c r="M136" s="39" t="s">
        <v>1717</v>
      </c>
    </row>
    <row r="137" ht="79.5" customHeight="true" spans="1:13">
      <c r="A137" s="47">
        <v>131</v>
      </c>
      <c r="B137" s="84" t="s">
        <v>941</v>
      </c>
      <c r="C137" s="47" t="s">
        <v>149</v>
      </c>
      <c r="D137" s="47" t="s">
        <v>18</v>
      </c>
      <c r="E137" s="47"/>
      <c r="F137" s="124">
        <v>3</v>
      </c>
      <c r="G137" s="124">
        <v>0</v>
      </c>
      <c r="H137" s="201">
        <v>0</v>
      </c>
      <c r="I137" s="39" t="s">
        <v>942</v>
      </c>
      <c r="J137" s="47" t="s">
        <v>24</v>
      </c>
      <c r="K137" s="47" t="s">
        <v>1000</v>
      </c>
      <c r="L137" s="47" t="s">
        <v>21</v>
      </c>
      <c r="M137" s="47" t="s">
        <v>33</v>
      </c>
    </row>
    <row r="138" ht="143.25" customHeight="true" spans="1:13">
      <c r="A138" s="47">
        <v>132</v>
      </c>
      <c r="B138" s="84"/>
      <c r="C138" s="47" t="s">
        <v>1718</v>
      </c>
      <c r="D138" s="47" t="s">
        <v>18</v>
      </c>
      <c r="E138" s="47"/>
      <c r="F138" s="124">
        <v>15</v>
      </c>
      <c r="G138" s="124">
        <v>8.9</v>
      </c>
      <c r="H138" s="201">
        <v>0.5933</v>
      </c>
      <c r="I138" s="84"/>
      <c r="J138" s="47" t="s">
        <v>24</v>
      </c>
      <c r="K138" s="47" t="s">
        <v>1719</v>
      </c>
      <c r="L138" s="47" t="s">
        <v>21</v>
      </c>
      <c r="M138" s="47" t="s">
        <v>1720</v>
      </c>
    </row>
    <row r="139" ht="143.25" customHeight="true" spans="1:13">
      <c r="A139" s="47">
        <v>133</v>
      </c>
      <c r="B139" s="84"/>
      <c r="C139" s="47" t="s">
        <v>1542</v>
      </c>
      <c r="D139" s="47" t="s">
        <v>18</v>
      </c>
      <c r="E139" s="47"/>
      <c r="F139" s="124">
        <v>0.35</v>
      </c>
      <c r="G139" s="124">
        <v>0</v>
      </c>
      <c r="H139" s="201">
        <v>0</v>
      </c>
      <c r="I139" s="84"/>
      <c r="J139" s="47" t="s">
        <v>19</v>
      </c>
      <c r="K139" s="47" t="s">
        <v>1721</v>
      </c>
      <c r="L139" s="47" t="s">
        <v>21</v>
      </c>
      <c r="M139" s="47" t="s">
        <v>1722</v>
      </c>
    </row>
    <row r="140" ht="31.5" customHeight="true" spans="1:13">
      <c r="A140" s="47">
        <v>134</v>
      </c>
      <c r="B140" s="84" t="s">
        <v>1011</v>
      </c>
      <c r="C140" s="141" t="s">
        <v>149</v>
      </c>
      <c r="D140" s="57" t="s">
        <v>24</v>
      </c>
      <c r="E140" s="57"/>
      <c r="F140" s="152">
        <v>1.5</v>
      </c>
      <c r="G140" s="152">
        <v>1.5</v>
      </c>
      <c r="H140" s="200">
        <f>G140/F140</f>
        <v>1</v>
      </c>
      <c r="I140" s="164">
        <v>0.3965</v>
      </c>
      <c r="J140" s="141" t="s">
        <v>24</v>
      </c>
      <c r="K140" s="141"/>
      <c r="L140" s="175" t="s">
        <v>21</v>
      </c>
      <c r="M140" s="141" t="s">
        <v>1723</v>
      </c>
    </row>
    <row r="141" ht="31.5" customHeight="true" spans="1:13">
      <c r="A141" s="47">
        <v>135</v>
      </c>
      <c r="B141" s="84"/>
      <c r="C141" s="141" t="s">
        <v>1724</v>
      </c>
      <c r="D141" s="57" t="s">
        <v>24</v>
      </c>
      <c r="E141" s="57"/>
      <c r="F141" s="152">
        <v>2.69</v>
      </c>
      <c r="G141" s="57"/>
      <c r="H141" s="200">
        <f>G141/F141</f>
        <v>0</v>
      </c>
      <c r="I141" s="84"/>
      <c r="J141" s="141" t="s">
        <v>24</v>
      </c>
      <c r="K141" s="141" t="s">
        <v>1725</v>
      </c>
      <c r="L141" s="175" t="s">
        <v>21</v>
      </c>
      <c r="M141" s="141" t="s">
        <v>813</v>
      </c>
    </row>
    <row r="142" customHeight="true" spans="1:13">
      <c r="A142" s="47">
        <v>136</v>
      </c>
      <c r="B142" s="84"/>
      <c r="C142" s="39" t="s">
        <v>1726</v>
      </c>
      <c r="D142" s="57" t="s">
        <v>24</v>
      </c>
      <c r="E142" s="57"/>
      <c r="F142" s="152">
        <v>50</v>
      </c>
      <c r="G142" s="57"/>
      <c r="H142" s="200">
        <f>G142/F142</f>
        <v>0</v>
      </c>
      <c r="I142" s="84"/>
      <c r="J142" s="141" t="s">
        <v>19</v>
      </c>
      <c r="K142" s="141" t="s">
        <v>1727</v>
      </c>
      <c r="L142" s="175" t="s">
        <v>21</v>
      </c>
      <c r="M142" s="141" t="s">
        <v>1728</v>
      </c>
    </row>
    <row r="143" ht="31.5" customHeight="true" spans="1:13">
      <c r="A143" s="47">
        <v>137</v>
      </c>
      <c r="B143" s="84"/>
      <c r="C143" s="141" t="s">
        <v>1729</v>
      </c>
      <c r="D143" s="57" t="s">
        <v>24</v>
      </c>
      <c r="E143" s="57"/>
      <c r="F143" s="152">
        <v>16</v>
      </c>
      <c r="G143" s="57"/>
      <c r="H143" s="200">
        <f>G143/F143</f>
        <v>0</v>
      </c>
      <c r="I143" s="84"/>
      <c r="J143" s="141" t="s">
        <v>19</v>
      </c>
      <c r="K143" s="141" t="s">
        <v>1730</v>
      </c>
      <c r="L143" s="175" t="s">
        <v>21</v>
      </c>
      <c r="M143" s="141" t="s">
        <v>1731</v>
      </c>
    </row>
    <row r="144" ht="31.5" customHeight="true" spans="1:13">
      <c r="A144" s="47">
        <v>138</v>
      </c>
      <c r="B144" s="84"/>
      <c r="C144" s="141" t="s">
        <v>1732</v>
      </c>
      <c r="D144" s="57" t="s">
        <v>24</v>
      </c>
      <c r="E144" s="57"/>
      <c r="F144" s="152">
        <v>6.2</v>
      </c>
      <c r="G144" s="152">
        <v>0.5408</v>
      </c>
      <c r="H144" s="200">
        <f>G144/F144</f>
        <v>0.0872258064516129</v>
      </c>
      <c r="I144" s="84"/>
      <c r="J144" s="141" t="s">
        <v>24</v>
      </c>
      <c r="K144" s="141" t="s">
        <v>1733</v>
      </c>
      <c r="L144" s="175" t="s">
        <v>21</v>
      </c>
      <c r="M144" s="141" t="s">
        <v>1734</v>
      </c>
    </row>
    <row r="145" ht="45" customHeight="true" spans="1:13">
      <c r="A145" s="47">
        <v>139</v>
      </c>
      <c r="B145" s="84" t="s">
        <v>1049</v>
      </c>
      <c r="C145" s="47" t="s">
        <v>1735</v>
      </c>
      <c r="D145" s="47"/>
      <c r="E145" s="47" t="s">
        <v>18</v>
      </c>
      <c r="F145" s="202">
        <v>2000</v>
      </c>
      <c r="G145" s="87">
        <v>1557.11</v>
      </c>
      <c r="H145" s="201">
        <v>0.7786</v>
      </c>
      <c r="I145" s="164">
        <v>0.3705</v>
      </c>
      <c r="J145" s="57" t="s">
        <v>24</v>
      </c>
      <c r="K145" s="33"/>
      <c r="L145" s="57" t="s">
        <v>21</v>
      </c>
      <c r="M145" s="39" t="s">
        <v>1736</v>
      </c>
    </row>
    <row r="146" ht="31.5" customHeight="true" spans="1:13">
      <c r="A146" s="47">
        <v>140</v>
      </c>
      <c r="B146" s="84"/>
      <c r="C146" s="47" t="s">
        <v>1737</v>
      </c>
      <c r="D146" s="47"/>
      <c r="E146" s="47" t="s">
        <v>18</v>
      </c>
      <c r="F146" s="202">
        <v>247.13</v>
      </c>
      <c r="G146" s="87">
        <v>195.33</v>
      </c>
      <c r="H146" s="201">
        <v>0.7904</v>
      </c>
      <c r="I146" s="84"/>
      <c r="J146" s="57" t="s">
        <v>24</v>
      </c>
      <c r="K146" s="33"/>
      <c r="L146" s="57" t="s">
        <v>21</v>
      </c>
      <c r="M146" s="39"/>
    </row>
    <row r="147" ht="31.5" customHeight="true" spans="1:13">
      <c r="A147" s="47">
        <v>141</v>
      </c>
      <c r="B147" s="84"/>
      <c r="C147" s="47" t="s">
        <v>149</v>
      </c>
      <c r="D147" s="47" t="s">
        <v>18</v>
      </c>
      <c r="E147" s="47"/>
      <c r="F147" s="202">
        <v>2.5</v>
      </c>
      <c r="G147" s="87">
        <v>2.5</v>
      </c>
      <c r="H147" s="201">
        <v>1</v>
      </c>
      <c r="I147" s="84"/>
      <c r="J147" s="57" t="s">
        <v>24</v>
      </c>
      <c r="K147" s="33"/>
      <c r="L147" s="57" t="s">
        <v>21</v>
      </c>
      <c r="M147" s="39"/>
    </row>
    <row r="148" ht="47.25" customHeight="true" spans="1:13">
      <c r="A148" s="47">
        <v>142</v>
      </c>
      <c r="B148" s="84"/>
      <c r="C148" s="47" t="s">
        <v>1738</v>
      </c>
      <c r="D148" s="47"/>
      <c r="E148" s="47" t="s">
        <v>18</v>
      </c>
      <c r="F148" s="202">
        <v>2892</v>
      </c>
      <c r="G148" s="87">
        <v>227.5</v>
      </c>
      <c r="H148" s="201">
        <v>0.0787</v>
      </c>
      <c r="I148" s="84"/>
      <c r="J148" s="57" t="s">
        <v>24</v>
      </c>
      <c r="K148" s="39" t="s">
        <v>1066</v>
      </c>
      <c r="L148" s="57" t="s">
        <v>21</v>
      </c>
      <c r="M148" s="39" t="s">
        <v>165</v>
      </c>
    </row>
    <row r="149" ht="45" customHeight="true" spans="1:13">
      <c r="A149" s="47">
        <v>143</v>
      </c>
      <c r="B149" s="84"/>
      <c r="C149" s="47" t="s">
        <v>1739</v>
      </c>
      <c r="D149" s="47"/>
      <c r="E149" s="47" t="s">
        <v>18</v>
      </c>
      <c r="F149" s="202">
        <v>72</v>
      </c>
      <c r="G149" s="87">
        <v>0</v>
      </c>
      <c r="H149" s="201">
        <v>0</v>
      </c>
      <c r="I149" s="84"/>
      <c r="J149" s="57" t="s">
        <v>19</v>
      </c>
      <c r="K149" s="39" t="s">
        <v>1740</v>
      </c>
      <c r="L149" s="57" t="s">
        <v>51</v>
      </c>
      <c r="M149" s="39" t="s">
        <v>1741</v>
      </c>
    </row>
    <row r="150" ht="31.5" customHeight="true" spans="1:13">
      <c r="A150" s="47">
        <v>144</v>
      </c>
      <c r="B150" s="84"/>
      <c r="C150" s="47" t="s">
        <v>1742</v>
      </c>
      <c r="D150" s="47"/>
      <c r="E150" s="47" t="s">
        <v>18</v>
      </c>
      <c r="F150" s="202">
        <v>234</v>
      </c>
      <c r="G150" s="87">
        <v>69.13</v>
      </c>
      <c r="H150" s="201">
        <v>0.2954</v>
      </c>
      <c r="I150" s="84"/>
      <c r="J150" s="57" t="s">
        <v>24</v>
      </c>
      <c r="K150" s="39" t="s">
        <v>1743</v>
      </c>
      <c r="L150" s="57" t="s">
        <v>21</v>
      </c>
      <c r="M150" s="39"/>
    </row>
    <row r="151" ht="63.75" customHeight="true" spans="1:13">
      <c r="A151" s="47">
        <v>145</v>
      </c>
      <c r="B151" s="84"/>
      <c r="C151" s="47" t="s">
        <v>1744</v>
      </c>
      <c r="D151" s="47"/>
      <c r="E151" s="47" t="s">
        <v>18</v>
      </c>
      <c r="F151" s="202">
        <v>12413</v>
      </c>
      <c r="G151" s="87">
        <v>0</v>
      </c>
      <c r="H151" s="201">
        <v>0</v>
      </c>
      <c r="I151" s="84"/>
      <c r="J151" s="57" t="s">
        <v>19</v>
      </c>
      <c r="K151" s="39" t="s">
        <v>1745</v>
      </c>
      <c r="L151" s="57" t="s">
        <v>21</v>
      </c>
      <c r="M151" s="39"/>
    </row>
    <row r="152" ht="31.5" customHeight="true" spans="1:13">
      <c r="A152" s="47">
        <v>146</v>
      </c>
      <c r="B152" s="84"/>
      <c r="C152" s="47" t="s">
        <v>1746</v>
      </c>
      <c r="D152" s="47"/>
      <c r="E152" s="47" t="s">
        <v>18</v>
      </c>
      <c r="F152" s="202">
        <v>5495</v>
      </c>
      <c r="G152" s="87">
        <v>0</v>
      </c>
      <c r="H152" s="201">
        <v>0</v>
      </c>
      <c r="I152" s="84"/>
      <c r="J152" s="57" t="s">
        <v>19</v>
      </c>
      <c r="K152" s="39" t="s">
        <v>1747</v>
      </c>
      <c r="L152" s="57" t="s">
        <v>21</v>
      </c>
      <c r="M152" s="39"/>
    </row>
    <row r="153" ht="47.25" customHeight="true" spans="1:13">
      <c r="A153" s="47">
        <v>147</v>
      </c>
      <c r="B153" s="84"/>
      <c r="C153" s="47" t="s">
        <v>1748</v>
      </c>
      <c r="D153" s="47"/>
      <c r="E153" s="47" t="s">
        <v>18</v>
      </c>
      <c r="F153" s="202">
        <v>3312</v>
      </c>
      <c r="G153" s="87">
        <v>0</v>
      </c>
      <c r="H153" s="201">
        <v>0</v>
      </c>
      <c r="I153" s="84"/>
      <c r="J153" s="57" t="s">
        <v>19</v>
      </c>
      <c r="K153" s="39" t="s">
        <v>1749</v>
      </c>
      <c r="L153" s="57" t="s">
        <v>21</v>
      </c>
      <c r="M153" s="39" t="s">
        <v>33</v>
      </c>
    </row>
    <row r="154" ht="95.25" customHeight="true" spans="1:13">
      <c r="A154" s="47">
        <v>148</v>
      </c>
      <c r="B154" s="84"/>
      <c r="C154" s="47" t="s">
        <v>1750</v>
      </c>
      <c r="D154" s="47"/>
      <c r="E154" s="47" t="s">
        <v>18</v>
      </c>
      <c r="F154" s="202">
        <v>1436</v>
      </c>
      <c r="G154" s="87">
        <v>30</v>
      </c>
      <c r="H154" s="201">
        <v>0.0209</v>
      </c>
      <c r="I154" s="84"/>
      <c r="J154" s="57" t="s">
        <v>19</v>
      </c>
      <c r="K154" s="39" t="s">
        <v>1751</v>
      </c>
      <c r="L154" s="57" t="s">
        <v>21</v>
      </c>
      <c r="M154" s="39" t="s">
        <v>33</v>
      </c>
    </row>
    <row r="155" ht="63.75" customHeight="true" spans="1:13">
      <c r="A155" s="47">
        <v>149</v>
      </c>
      <c r="B155" s="84"/>
      <c r="C155" s="47" t="s">
        <v>1752</v>
      </c>
      <c r="D155" s="47"/>
      <c r="E155" s="47" t="s">
        <v>18</v>
      </c>
      <c r="F155" s="202">
        <v>2223</v>
      </c>
      <c r="G155" s="87">
        <v>76.1</v>
      </c>
      <c r="H155" s="201">
        <v>0.0342</v>
      </c>
      <c r="I155" s="84"/>
      <c r="J155" s="57" t="s">
        <v>19</v>
      </c>
      <c r="K155" s="39" t="s">
        <v>1751</v>
      </c>
      <c r="L155" s="57" t="s">
        <v>21</v>
      </c>
      <c r="M155" s="39" t="s">
        <v>33</v>
      </c>
    </row>
    <row r="156" ht="31.5" customHeight="true" spans="1:13">
      <c r="A156" s="47">
        <v>150</v>
      </c>
      <c r="B156" s="84"/>
      <c r="C156" s="47" t="s">
        <v>1753</v>
      </c>
      <c r="D156" s="47"/>
      <c r="E156" s="47" t="s">
        <v>18</v>
      </c>
      <c r="F156" s="202">
        <v>10</v>
      </c>
      <c r="G156" s="87">
        <v>0</v>
      </c>
      <c r="H156" s="201">
        <v>0</v>
      </c>
      <c r="I156" s="84"/>
      <c r="J156" s="57" t="s">
        <v>24</v>
      </c>
      <c r="K156" s="39" t="s">
        <v>1754</v>
      </c>
      <c r="L156" s="57" t="s">
        <v>21</v>
      </c>
      <c r="M156" s="39" t="s">
        <v>33</v>
      </c>
    </row>
    <row r="157" ht="30" customHeight="true" spans="1:13">
      <c r="A157" s="47">
        <v>151</v>
      </c>
      <c r="B157" s="84"/>
      <c r="C157" s="47" t="s">
        <v>1755</v>
      </c>
      <c r="D157" s="47"/>
      <c r="E157" s="47" t="s">
        <v>18</v>
      </c>
      <c r="F157" s="202">
        <v>96</v>
      </c>
      <c r="G157" s="87">
        <v>47</v>
      </c>
      <c r="H157" s="201">
        <v>0.4896</v>
      </c>
      <c r="I157" s="84"/>
      <c r="J157" s="57" t="s">
        <v>24</v>
      </c>
      <c r="K157" s="39" t="s">
        <v>1756</v>
      </c>
      <c r="L157" s="57" t="s">
        <v>21</v>
      </c>
      <c r="M157" s="39" t="s">
        <v>260</v>
      </c>
    </row>
    <row r="158" ht="31.5" customHeight="true" spans="1:13">
      <c r="A158" s="47">
        <v>152</v>
      </c>
      <c r="B158" s="84"/>
      <c r="C158" s="47" t="s">
        <v>1757</v>
      </c>
      <c r="D158" s="47"/>
      <c r="E158" s="47" t="s">
        <v>18</v>
      </c>
      <c r="F158" s="202">
        <v>76</v>
      </c>
      <c r="G158" s="87">
        <v>18</v>
      </c>
      <c r="H158" s="201">
        <v>0.2368</v>
      </c>
      <c r="I158" s="84"/>
      <c r="J158" s="57" t="s">
        <v>24</v>
      </c>
      <c r="K158" s="39" t="s">
        <v>1758</v>
      </c>
      <c r="L158" s="57" t="s">
        <v>21</v>
      </c>
      <c r="M158" s="39"/>
    </row>
    <row r="159" ht="31.5" customHeight="true" spans="1:13">
      <c r="A159" s="47">
        <v>153</v>
      </c>
      <c r="B159" s="84"/>
      <c r="C159" s="47" t="s">
        <v>1759</v>
      </c>
      <c r="D159" s="47"/>
      <c r="E159" s="47" t="s">
        <v>18</v>
      </c>
      <c r="F159" s="202">
        <v>10</v>
      </c>
      <c r="G159" s="87">
        <v>7.64</v>
      </c>
      <c r="H159" s="201">
        <v>0.764</v>
      </c>
      <c r="I159" s="84"/>
      <c r="J159" s="57" t="s">
        <v>24</v>
      </c>
      <c r="K159" s="39" t="s">
        <v>1760</v>
      </c>
      <c r="L159" s="57" t="s">
        <v>51</v>
      </c>
      <c r="M159" s="39"/>
    </row>
    <row r="160" customHeight="true" spans="1:13">
      <c r="A160" s="47">
        <v>154</v>
      </c>
      <c r="B160" s="84"/>
      <c r="C160" s="47" t="s">
        <v>1761</v>
      </c>
      <c r="D160" s="47"/>
      <c r="E160" s="47" t="s">
        <v>18</v>
      </c>
      <c r="F160" s="202">
        <v>10</v>
      </c>
      <c r="G160" s="87">
        <v>8</v>
      </c>
      <c r="H160" s="201">
        <v>0.8</v>
      </c>
      <c r="I160" s="84"/>
      <c r="J160" s="57" t="s">
        <v>24</v>
      </c>
      <c r="K160" s="33"/>
      <c r="L160" s="57" t="s">
        <v>21</v>
      </c>
      <c r="M160" s="39"/>
    </row>
    <row r="161" ht="31.5" customHeight="true" spans="1:13">
      <c r="A161" s="47">
        <v>155</v>
      </c>
      <c r="B161" s="84"/>
      <c r="C161" s="47" t="s">
        <v>1762</v>
      </c>
      <c r="D161" s="47"/>
      <c r="E161" s="47" t="s">
        <v>18</v>
      </c>
      <c r="F161" s="202">
        <v>60</v>
      </c>
      <c r="G161" s="87">
        <v>60</v>
      </c>
      <c r="H161" s="201">
        <v>1</v>
      </c>
      <c r="I161" s="84"/>
      <c r="J161" s="57" t="s">
        <v>24</v>
      </c>
      <c r="K161" s="33"/>
      <c r="L161" s="57" t="s">
        <v>21</v>
      </c>
      <c r="M161" s="39"/>
    </row>
    <row r="162" ht="45" customHeight="true" spans="1:13">
      <c r="A162" s="47">
        <v>156</v>
      </c>
      <c r="B162" s="84"/>
      <c r="C162" s="47" t="s">
        <v>1763</v>
      </c>
      <c r="D162" s="47"/>
      <c r="E162" s="47" t="s">
        <v>18</v>
      </c>
      <c r="F162" s="202">
        <v>95</v>
      </c>
      <c r="G162" s="87">
        <v>29</v>
      </c>
      <c r="H162" s="201">
        <v>0.3053</v>
      </c>
      <c r="I162" s="84"/>
      <c r="J162" s="57" t="s">
        <v>24</v>
      </c>
      <c r="K162" s="39" t="s">
        <v>1764</v>
      </c>
      <c r="L162" s="57" t="s">
        <v>51</v>
      </c>
      <c r="M162" s="39"/>
    </row>
    <row r="163" ht="31.5" customHeight="true" spans="1:13">
      <c r="A163" s="47">
        <v>157</v>
      </c>
      <c r="B163" s="84"/>
      <c r="C163" s="47" t="s">
        <v>1482</v>
      </c>
      <c r="D163" s="47" t="s">
        <v>18</v>
      </c>
      <c r="E163" s="47"/>
      <c r="F163" s="202">
        <v>0.75</v>
      </c>
      <c r="G163" s="87">
        <v>0</v>
      </c>
      <c r="H163" s="201">
        <v>0</v>
      </c>
      <c r="I163" s="84"/>
      <c r="J163" s="57" t="s">
        <v>19</v>
      </c>
      <c r="K163" s="39" t="s">
        <v>1765</v>
      </c>
      <c r="L163" s="39" t="s">
        <v>21</v>
      </c>
      <c r="M163" s="39" t="s">
        <v>33</v>
      </c>
    </row>
    <row r="164" ht="30" customHeight="true" spans="1:13">
      <c r="A164" s="47">
        <v>158</v>
      </c>
      <c r="B164" s="84"/>
      <c r="C164" s="47" t="s">
        <v>1766</v>
      </c>
      <c r="D164" s="47"/>
      <c r="E164" s="47" t="s">
        <v>18</v>
      </c>
      <c r="F164" s="202">
        <v>1400</v>
      </c>
      <c r="G164" s="87">
        <v>515.85</v>
      </c>
      <c r="H164" s="201">
        <v>0.3685</v>
      </c>
      <c r="I164" s="84"/>
      <c r="J164" s="57" t="s">
        <v>24</v>
      </c>
      <c r="K164" s="39" t="s">
        <v>1767</v>
      </c>
      <c r="L164" s="57" t="s">
        <v>21</v>
      </c>
      <c r="M164" s="39"/>
    </row>
    <row r="165" ht="45" customHeight="true" spans="1:13">
      <c r="A165" s="47">
        <v>159</v>
      </c>
      <c r="B165" s="84"/>
      <c r="C165" s="47" t="s">
        <v>1768</v>
      </c>
      <c r="D165" s="47"/>
      <c r="E165" s="47" t="s">
        <v>18</v>
      </c>
      <c r="F165" s="202">
        <v>80</v>
      </c>
      <c r="G165" s="87">
        <v>21</v>
      </c>
      <c r="H165" s="201">
        <v>0.2625</v>
      </c>
      <c r="I165" s="84"/>
      <c r="J165" s="57" t="s">
        <v>24</v>
      </c>
      <c r="K165" s="39" t="s">
        <v>1769</v>
      </c>
      <c r="L165" s="57" t="s">
        <v>51</v>
      </c>
      <c r="M165" s="39"/>
    </row>
    <row r="166" customHeight="true" spans="1:13">
      <c r="A166" s="47">
        <v>160</v>
      </c>
      <c r="B166" s="84"/>
      <c r="C166" s="47" t="s">
        <v>1770</v>
      </c>
      <c r="D166" s="47"/>
      <c r="E166" s="47" t="s">
        <v>18</v>
      </c>
      <c r="F166" s="202">
        <v>23</v>
      </c>
      <c r="G166" s="87">
        <v>23</v>
      </c>
      <c r="H166" s="201">
        <v>1</v>
      </c>
      <c r="I166" s="84"/>
      <c r="J166" s="57" t="s">
        <v>24</v>
      </c>
      <c r="K166" s="33"/>
      <c r="L166" s="57" t="s">
        <v>21</v>
      </c>
      <c r="M166" s="39"/>
    </row>
    <row r="167" ht="31.5" customHeight="true" spans="1:13">
      <c r="A167" s="47">
        <v>161</v>
      </c>
      <c r="B167" s="84"/>
      <c r="C167" s="47" t="s">
        <v>1771</v>
      </c>
      <c r="D167" s="47"/>
      <c r="E167" s="47" t="s">
        <v>18</v>
      </c>
      <c r="F167" s="202">
        <v>85</v>
      </c>
      <c r="G167" s="87">
        <v>85</v>
      </c>
      <c r="H167" s="201">
        <v>1</v>
      </c>
      <c r="I167" s="84"/>
      <c r="J167" s="57" t="s">
        <v>24</v>
      </c>
      <c r="K167" s="39" t="s">
        <v>1772</v>
      </c>
      <c r="L167" s="57" t="s">
        <v>21</v>
      </c>
      <c r="M167" s="39"/>
    </row>
    <row r="168" ht="31.5" customHeight="true" spans="1:13">
      <c r="A168" s="47">
        <v>162</v>
      </c>
      <c r="B168" s="84"/>
      <c r="C168" s="47" t="s">
        <v>1773</v>
      </c>
      <c r="D168" s="47"/>
      <c r="E168" s="47" t="s">
        <v>18</v>
      </c>
      <c r="F168" s="202">
        <v>29.45</v>
      </c>
      <c r="G168" s="87">
        <v>29</v>
      </c>
      <c r="H168" s="201">
        <v>0.9847</v>
      </c>
      <c r="I168" s="84"/>
      <c r="J168" s="57" t="s">
        <v>24</v>
      </c>
      <c r="K168" s="33"/>
      <c r="L168" s="57" t="s">
        <v>21</v>
      </c>
      <c r="M168" s="39"/>
    </row>
    <row r="169" ht="31.5" customHeight="true" spans="1:13">
      <c r="A169" s="47">
        <v>163</v>
      </c>
      <c r="B169" s="84"/>
      <c r="C169" s="47" t="s">
        <v>1774</v>
      </c>
      <c r="D169" s="47"/>
      <c r="E169" s="47" t="s">
        <v>18</v>
      </c>
      <c r="F169" s="202">
        <v>389.12</v>
      </c>
      <c r="G169" s="87">
        <v>384.56</v>
      </c>
      <c r="H169" s="201">
        <v>0.9883</v>
      </c>
      <c r="I169" s="84"/>
      <c r="J169" s="57" t="s">
        <v>24</v>
      </c>
      <c r="K169" s="33"/>
      <c r="L169" s="57" t="s">
        <v>21</v>
      </c>
      <c r="M169" s="39"/>
    </row>
    <row r="170" ht="31.5" customHeight="true" spans="1:13">
      <c r="A170" s="47">
        <v>164</v>
      </c>
      <c r="B170" s="84"/>
      <c r="C170" s="47" t="s">
        <v>1775</v>
      </c>
      <c r="D170" s="47"/>
      <c r="E170" s="47" t="s">
        <v>18</v>
      </c>
      <c r="F170" s="202">
        <v>1336</v>
      </c>
      <c r="G170" s="87">
        <v>660.91</v>
      </c>
      <c r="H170" s="201">
        <v>0.4947</v>
      </c>
      <c r="I170" s="84"/>
      <c r="J170" s="57" t="s">
        <v>24</v>
      </c>
      <c r="K170" s="39" t="s">
        <v>1776</v>
      </c>
      <c r="L170" s="57" t="s">
        <v>21</v>
      </c>
      <c r="M170" s="39" t="s">
        <v>33</v>
      </c>
    </row>
    <row r="171" ht="63.75" customHeight="true" spans="1:13">
      <c r="A171" s="47">
        <v>165</v>
      </c>
      <c r="B171" s="84"/>
      <c r="C171" s="47" t="s">
        <v>1777</v>
      </c>
      <c r="D171" s="47"/>
      <c r="E171" s="47" t="s">
        <v>18</v>
      </c>
      <c r="F171" s="202">
        <v>1988.78</v>
      </c>
      <c r="G171" s="87">
        <v>1900</v>
      </c>
      <c r="H171" s="201">
        <v>0.9554</v>
      </c>
      <c r="I171" s="84"/>
      <c r="J171" s="57" t="s">
        <v>19</v>
      </c>
      <c r="K171" s="39" t="s">
        <v>1778</v>
      </c>
      <c r="L171" s="57" t="s">
        <v>21</v>
      </c>
      <c r="M171" s="39" t="s">
        <v>1779</v>
      </c>
    </row>
    <row r="172" ht="63.75" customHeight="true" spans="1:13">
      <c r="A172" s="47">
        <v>166</v>
      </c>
      <c r="B172" s="84"/>
      <c r="C172" s="47" t="s">
        <v>1780</v>
      </c>
      <c r="D172" s="47"/>
      <c r="E172" s="47" t="s">
        <v>18</v>
      </c>
      <c r="F172" s="202">
        <v>550.34</v>
      </c>
      <c r="G172" s="87">
        <v>471.03</v>
      </c>
      <c r="H172" s="201">
        <v>0.8559</v>
      </c>
      <c r="I172" s="84"/>
      <c r="J172" s="57" t="s">
        <v>19</v>
      </c>
      <c r="K172" s="39" t="s">
        <v>1781</v>
      </c>
      <c r="L172" s="57" t="s">
        <v>21</v>
      </c>
      <c r="M172" s="39" t="s">
        <v>1779</v>
      </c>
    </row>
    <row r="173" ht="47.25" customHeight="true" spans="1:13">
      <c r="A173" s="47">
        <v>167</v>
      </c>
      <c r="B173" s="84"/>
      <c r="C173" s="47" t="s">
        <v>1782</v>
      </c>
      <c r="D173" s="47"/>
      <c r="E173" s="47" t="s">
        <v>18</v>
      </c>
      <c r="F173" s="202">
        <v>979.9045</v>
      </c>
      <c r="G173" s="87">
        <v>900</v>
      </c>
      <c r="H173" s="201">
        <v>0.9185</v>
      </c>
      <c r="I173" s="84"/>
      <c r="J173" s="57" t="s">
        <v>19</v>
      </c>
      <c r="K173" s="39" t="s">
        <v>1783</v>
      </c>
      <c r="L173" s="57" t="s">
        <v>21</v>
      </c>
      <c r="M173" s="39" t="s">
        <v>1779</v>
      </c>
    </row>
    <row r="174" ht="45" customHeight="true" spans="1:13">
      <c r="A174" s="47">
        <v>168</v>
      </c>
      <c r="B174" s="84"/>
      <c r="C174" s="47" t="s">
        <v>1784</v>
      </c>
      <c r="D174" s="47"/>
      <c r="E174" s="47" t="s">
        <v>18</v>
      </c>
      <c r="F174" s="202">
        <v>350</v>
      </c>
      <c r="G174" s="87">
        <v>0</v>
      </c>
      <c r="H174" s="201">
        <v>0</v>
      </c>
      <c r="I174" s="84"/>
      <c r="J174" s="57" t="s">
        <v>24</v>
      </c>
      <c r="K174" s="39" t="s">
        <v>1785</v>
      </c>
      <c r="L174" s="57" t="s">
        <v>21</v>
      </c>
      <c r="M174" s="39"/>
    </row>
    <row r="175" ht="30" customHeight="true" spans="1:13">
      <c r="A175" s="47">
        <v>169</v>
      </c>
      <c r="B175" s="84"/>
      <c r="C175" s="47" t="s">
        <v>1786</v>
      </c>
      <c r="D175" s="47"/>
      <c r="E175" s="47" t="s">
        <v>18</v>
      </c>
      <c r="F175" s="202">
        <v>476.31</v>
      </c>
      <c r="G175" s="87">
        <v>104.85</v>
      </c>
      <c r="H175" s="201">
        <v>0.2201</v>
      </c>
      <c r="I175" s="84"/>
      <c r="J175" s="57" t="s">
        <v>19</v>
      </c>
      <c r="K175" s="39" t="s">
        <v>1787</v>
      </c>
      <c r="L175" s="57" t="s">
        <v>21</v>
      </c>
      <c r="M175" s="39" t="s">
        <v>1788</v>
      </c>
    </row>
    <row r="176" ht="31.5" customHeight="true" spans="1:13">
      <c r="A176" s="47">
        <v>170</v>
      </c>
      <c r="B176" s="84"/>
      <c r="C176" s="47" t="s">
        <v>1789</v>
      </c>
      <c r="D176" s="47"/>
      <c r="E176" s="47" t="s">
        <v>18</v>
      </c>
      <c r="F176" s="202">
        <v>433</v>
      </c>
      <c r="G176" s="87">
        <v>4.08</v>
      </c>
      <c r="H176" s="201">
        <v>0.0094</v>
      </c>
      <c r="I176" s="84"/>
      <c r="J176" s="57" t="s">
        <v>19</v>
      </c>
      <c r="K176" s="39" t="s">
        <v>1790</v>
      </c>
      <c r="L176" s="57" t="s">
        <v>21</v>
      </c>
      <c r="M176" s="39" t="s">
        <v>1788</v>
      </c>
    </row>
    <row r="177" ht="30" customHeight="true" spans="1:13">
      <c r="A177" s="47">
        <v>171</v>
      </c>
      <c r="B177" s="84"/>
      <c r="C177" s="47" t="s">
        <v>1791</v>
      </c>
      <c r="D177" s="47"/>
      <c r="E177" s="47" t="s">
        <v>18</v>
      </c>
      <c r="F177" s="202">
        <v>40</v>
      </c>
      <c r="G177" s="87">
        <v>10.88</v>
      </c>
      <c r="H177" s="201">
        <v>0.2721</v>
      </c>
      <c r="I177" s="84"/>
      <c r="J177" s="57" t="s">
        <v>24</v>
      </c>
      <c r="K177" s="39" t="s">
        <v>1792</v>
      </c>
      <c r="L177" s="57" t="s">
        <v>21</v>
      </c>
      <c r="M177" s="39"/>
    </row>
    <row r="178" ht="45" customHeight="true" spans="1:13">
      <c r="A178" s="47">
        <v>172</v>
      </c>
      <c r="B178" s="84"/>
      <c r="C178" s="47" t="s">
        <v>1793</v>
      </c>
      <c r="D178" s="47"/>
      <c r="E178" s="47" t="s">
        <v>18</v>
      </c>
      <c r="F178" s="202">
        <v>1200</v>
      </c>
      <c r="G178" s="87">
        <v>0</v>
      </c>
      <c r="H178" s="201">
        <v>0</v>
      </c>
      <c r="I178" s="84"/>
      <c r="J178" s="57" t="s">
        <v>19</v>
      </c>
      <c r="K178" s="39" t="s">
        <v>1794</v>
      </c>
      <c r="L178" s="57" t="s">
        <v>21</v>
      </c>
      <c r="M178" s="39" t="s">
        <v>1795</v>
      </c>
    </row>
    <row r="179" ht="31.5" customHeight="true" spans="1:13">
      <c r="A179" s="47">
        <v>173</v>
      </c>
      <c r="B179" s="84"/>
      <c r="C179" s="47" t="s">
        <v>1796</v>
      </c>
      <c r="D179" s="47"/>
      <c r="E179" s="47" t="s">
        <v>18</v>
      </c>
      <c r="F179" s="202">
        <v>3475</v>
      </c>
      <c r="G179" s="87">
        <v>0</v>
      </c>
      <c r="H179" s="201">
        <v>0</v>
      </c>
      <c r="I179" s="84"/>
      <c r="J179" s="57" t="s">
        <v>19</v>
      </c>
      <c r="K179" s="39" t="s">
        <v>1797</v>
      </c>
      <c r="L179" s="57" t="s">
        <v>21</v>
      </c>
      <c r="M179" s="39"/>
    </row>
    <row r="180" ht="31.5" customHeight="true" spans="1:13">
      <c r="A180" s="47">
        <v>174</v>
      </c>
      <c r="B180" s="84"/>
      <c r="C180" s="47" t="s">
        <v>1798</v>
      </c>
      <c r="D180" s="47"/>
      <c r="E180" s="47" t="s">
        <v>18</v>
      </c>
      <c r="F180" s="202">
        <v>3232</v>
      </c>
      <c r="G180" s="87">
        <v>0</v>
      </c>
      <c r="H180" s="201">
        <v>0</v>
      </c>
      <c r="I180" s="84"/>
      <c r="J180" s="57" t="s">
        <v>19</v>
      </c>
      <c r="K180" s="39" t="s">
        <v>1797</v>
      </c>
      <c r="L180" s="57" t="s">
        <v>21</v>
      </c>
      <c r="M180" s="39" t="s">
        <v>1799</v>
      </c>
    </row>
    <row r="181" customHeight="true" spans="1:13">
      <c r="A181" s="47">
        <v>175</v>
      </c>
      <c r="B181" s="84" t="s">
        <v>1131</v>
      </c>
      <c r="C181" s="39" t="s">
        <v>307</v>
      </c>
      <c r="D181" s="57" t="s">
        <v>24</v>
      </c>
      <c r="E181" s="57"/>
      <c r="F181" s="152">
        <v>3</v>
      </c>
      <c r="G181" s="152">
        <v>1.87</v>
      </c>
      <c r="H181" s="200">
        <f>G181/F181</f>
        <v>0.623333333333334</v>
      </c>
      <c r="I181" s="164">
        <v>0.5703</v>
      </c>
      <c r="J181" s="39" t="s">
        <v>24</v>
      </c>
      <c r="K181" s="39"/>
      <c r="L181" s="57" t="s">
        <v>21</v>
      </c>
      <c r="M181" s="39"/>
    </row>
    <row r="182" ht="31.5" customHeight="true" spans="1:13">
      <c r="A182" s="47">
        <v>176</v>
      </c>
      <c r="B182" s="84"/>
      <c r="C182" s="39" t="s">
        <v>1800</v>
      </c>
      <c r="D182" s="57" t="s">
        <v>24</v>
      </c>
      <c r="E182" s="57"/>
      <c r="F182" s="152">
        <v>10</v>
      </c>
      <c r="G182" s="152">
        <v>6</v>
      </c>
      <c r="H182" s="200">
        <f>G182/F182</f>
        <v>0.6</v>
      </c>
      <c r="I182" s="84"/>
      <c r="J182" s="39" t="s">
        <v>24</v>
      </c>
      <c r="K182" s="39"/>
      <c r="L182" s="57" t="s">
        <v>21</v>
      </c>
      <c r="M182" s="39"/>
    </row>
    <row r="183" ht="31.5" customHeight="true" spans="1:13">
      <c r="A183" s="47">
        <v>177</v>
      </c>
      <c r="B183" s="84"/>
      <c r="C183" s="141" t="s">
        <v>1542</v>
      </c>
      <c r="D183" s="57" t="s">
        <v>24</v>
      </c>
      <c r="E183" s="57"/>
      <c r="F183" s="152">
        <v>0.2</v>
      </c>
      <c r="G183" s="197">
        <v>0</v>
      </c>
      <c r="H183" s="200">
        <f>G183/F183</f>
        <v>0</v>
      </c>
      <c r="I183" s="84"/>
      <c r="J183" s="39" t="s">
        <v>24</v>
      </c>
      <c r="K183" s="39" t="s">
        <v>1801</v>
      </c>
      <c r="L183" s="57" t="s">
        <v>21</v>
      </c>
      <c r="M183" s="39" t="s">
        <v>33</v>
      </c>
    </row>
    <row r="184" ht="31.5" customHeight="true" spans="1:13">
      <c r="A184" s="47">
        <v>178</v>
      </c>
      <c r="B184" s="84"/>
      <c r="C184" s="141" t="s">
        <v>149</v>
      </c>
      <c r="D184" s="57" t="s">
        <v>24</v>
      </c>
      <c r="E184" s="57"/>
      <c r="F184" s="152">
        <v>3.5</v>
      </c>
      <c r="G184" s="197">
        <v>0</v>
      </c>
      <c r="H184" s="200">
        <f>G184/F184</f>
        <v>0</v>
      </c>
      <c r="I184" s="84"/>
      <c r="J184" s="39" t="s">
        <v>19</v>
      </c>
      <c r="K184" s="39" t="s">
        <v>1181</v>
      </c>
      <c r="L184" s="57" t="s">
        <v>21</v>
      </c>
      <c r="M184" s="39" t="s">
        <v>33</v>
      </c>
    </row>
    <row r="185" ht="31.5" customHeight="true" spans="1:13">
      <c r="A185" s="47">
        <v>179</v>
      </c>
      <c r="B185" s="84" t="s">
        <v>1184</v>
      </c>
      <c r="C185" s="141" t="s">
        <v>149</v>
      </c>
      <c r="D185" s="175" t="s">
        <v>18</v>
      </c>
      <c r="E185" s="175"/>
      <c r="F185" s="187">
        <v>2.5</v>
      </c>
      <c r="G185" s="187">
        <v>2.5</v>
      </c>
      <c r="H185" s="189">
        <v>1</v>
      </c>
      <c r="I185" s="141" t="s">
        <v>1186</v>
      </c>
      <c r="J185" s="175" t="s">
        <v>24</v>
      </c>
      <c r="K185" s="141"/>
      <c r="L185" s="175" t="s">
        <v>21</v>
      </c>
      <c r="M185" s="141"/>
    </row>
    <row r="186" ht="31.5" customHeight="true" spans="1:13">
      <c r="A186" s="47">
        <v>180</v>
      </c>
      <c r="B186" s="84"/>
      <c r="C186" s="141" t="s">
        <v>1802</v>
      </c>
      <c r="D186" s="175" t="s">
        <v>18</v>
      </c>
      <c r="E186" s="175"/>
      <c r="F186" s="187">
        <v>23</v>
      </c>
      <c r="G186" s="87">
        <v>0</v>
      </c>
      <c r="H186" s="189">
        <v>0</v>
      </c>
      <c r="I186" s="84"/>
      <c r="J186" s="175" t="s">
        <v>19</v>
      </c>
      <c r="K186" s="141" t="s">
        <v>1803</v>
      </c>
      <c r="L186" s="175" t="s">
        <v>21</v>
      </c>
      <c r="M186" s="141" t="s">
        <v>33</v>
      </c>
    </row>
    <row r="187" customHeight="true" spans="1:13">
      <c r="A187" s="47">
        <v>181</v>
      </c>
      <c r="B187" s="84"/>
      <c r="C187" s="141" t="s">
        <v>1804</v>
      </c>
      <c r="D187" s="175" t="s">
        <v>18</v>
      </c>
      <c r="E187" s="175"/>
      <c r="F187" s="187">
        <v>70</v>
      </c>
      <c r="G187" s="187">
        <v>2.7</v>
      </c>
      <c r="H187" s="189">
        <v>0.0386</v>
      </c>
      <c r="I187" s="84"/>
      <c r="J187" s="175" t="s">
        <v>19</v>
      </c>
      <c r="K187" s="141" t="s">
        <v>1803</v>
      </c>
      <c r="L187" s="175" t="s">
        <v>21</v>
      </c>
      <c r="M187" s="141" t="s">
        <v>33</v>
      </c>
    </row>
    <row r="188" ht="63.75" customHeight="true" spans="1:13">
      <c r="A188" s="47">
        <v>182</v>
      </c>
      <c r="B188" s="84"/>
      <c r="C188" s="141" t="s">
        <v>1805</v>
      </c>
      <c r="D188" s="175" t="s">
        <v>18</v>
      </c>
      <c r="E188" s="175"/>
      <c r="F188" s="187">
        <v>160</v>
      </c>
      <c r="G188" s="187">
        <v>159.98</v>
      </c>
      <c r="H188" s="189">
        <v>0.9999</v>
      </c>
      <c r="I188" s="84"/>
      <c r="J188" s="175" t="s">
        <v>24</v>
      </c>
      <c r="K188" s="141"/>
      <c r="L188" s="175" t="s">
        <v>21</v>
      </c>
      <c r="M188" s="141"/>
    </row>
    <row r="189" ht="47.25" customHeight="true" spans="1:13">
      <c r="A189" s="47">
        <v>183</v>
      </c>
      <c r="B189" s="84"/>
      <c r="C189" s="141" t="s">
        <v>1806</v>
      </c>
      <c r="D189" s="175"/>
      <c r="E189" s="175" t="s">
        <v>18</v>
      </c>
      <c r="F189" s="187">
        <v>404</v>
      </c>
      <c r="G189" s="187">
        <v>203.33</v>
      </c>
      <c r="H189" s="189">
        <v>0.5033</v>
      </c>
      <c r="I189" s="84"/>
      <c r="J189" s="175" t="s">
        <v>24</v>
      </c>
      <c r="K189" s="141" t="s">
        <v>1807</v>
      </c>
      <c r="L189" s="175" t="s">
        <v>21</v>
      </c>
      <c r="M189" s="141"/>
    </row>
    <row r="190" ht="47.25" customHeight="true" spans="1:13">
      <c r="A190" s="47">
        <v>184</v>
      </c>
      <c r="B190" s="84"/>
      <c r="C190" s="141" t="s">
        <v>1808</v>
      </c>
      <c r="D190" s="175"/>
      <c r="E190" s="175" t="s">
        <v>18</v>
      </c>
      <c r="F190" s="187">
        <v>394</v>
      </c>
      <c r="G190" s="187">
        <v>236.98</v>
      </c>
      <c r="H190" s="189">
        <v>0.6015</v>
      </c>
      <c r="I190" s="84"/>
      <c r="J190" s="175" t="s">
        <v>24</v>
      </c>
      <c r="K190" s="141"/>
      <c r="L190" s="175" t="s">
        <v>21</v>
      </c>
      <c r="M190" s="141"/>
    </row>
    <row r="191" ht="47.25" customHeight="true" spans="1:13">
      <c r="A191" s="47">
        <v>185</v>
      </c>
      <c r="B191" s="84"/>
      <c r="C191" s="141" t="s">
        <v>1809</v>
      </c>
      <c r="D191" s="175"/>
      <c r="E191" s="175" t="s">
        <v>18</v>
      </c>
      <c r="F191" s="187">
        <v>1350</v>
      </c>
      <c r="G191" s="187">
        <v>16</v>
      </c>
      <c r="H191" s="189">
        <v>0.0119</v>
      </c>
      <c r="I191" s="84"/>
      <c r="J191" s="175" t="s">
        <v>19</v>
      </c>
      <c r="K191" s="141" t="s">
        <v>1810</v>
      </c>
      <c r="L191" s="175" t="s">
        <v>21</v>
      </c>
      <c r="M191" s="141" t="s">
        <v>1811</v>
      </c>
    </row>
    <row r="192" ht="31.5" customHeight="true" spans="1:13">
      <c r="A192" s="47">
        <v>186</v>
      </c>
      <c r="B192" s="84"/>
      <c r="C192" s="141" t="s">
        <v>1812</v>
      </c>
      <c r="D192" s="175"/>
      <c r="E192" s="175" t="s">
        <v>18</v>
      </c>
      <c r="F192" s="187">
        <v>505</v>
      </c>
      <c r="G192" s="187">
        <v>263.71</v>
      </c>
      <c r="H192" s="189">
        <v>0.5222</v>
      </c>
      <c r="I192" s="84"/>
      <c r="J192" s="175" t="s">
        <v>24</v>
      </c>
      <c r="K192" s="141" t="s">
        <v>1813</v>
      </c>
      <c r="L192" s="175" t="s">
        <v>21</v>
      </c>
      <c r="M192" s="141"/>
    </row>
    <row r="193" ht="79.5" customHeight="true" spans="1:13">
      <c r="A193" s="47">
        <v>187</v>
      </c>
      <c r="B193" s="84"/>
      <c r="C193" s="141" t="s">
        <v>1814</v>
      </c>
      <c r="D193" s="175" t="s">
        <v>1815</v>
      </c>
      <c r="E193" s="175" t="s">
        <v>18</v>
      </c>
      <c r="F193" s="187">
        <v>780</v>
      </c>
      <c r="G193" s="187">
        <v>210.45</v>
      </c>
      <c r="H193" s="189">
        <v>0.2698</v>
      </c>
      <c r="I193" s="84"/>
      <c r="J193" s="175" t="s">
        <v>24</v>
      </c>
      <c r="K193" s="141" t="s">
        <v>1807</v>
      </c>
      <c r="L193" s="175" t="s">
        <v>21</v>
      </c>
      <c r="M193" s="141"/>
    </row>
    <row r="194" ht="47.25" customHeight="true" spans="1:13">
      <c r="A194" s="47">
        <v>188</v>
      </c>
      <c r="B194" s="84"/>
      <c r="C194" s="141" t="s">
        <v>1816</v>
      </c>
      <c r="D194" s="175"/>
      <c r="E194" s="175" t="s">
        <v>18</v>
      </c>
      <c r="F194" s="187">
        <v>354</v>
      </c>
      <c r="G194" s="187">
        <v>189.31</v>
      </c>
      <c r="H194" s="189">
        <v>0.5348</v>
      </c>
      <c r="I194" s="84"/>
      <c r="J194" s="175" t="s">
        <v>24</v>
      </c>
      <c r="K194" s="141" t="s">
        <v>1807</v>
      </c>
      <c r="L194" s="175" t="s">
        <v>21</v>
      </c>
      <c r="M194" s="141"/>
    </row>
    <row r="195" ht="47.25" customHeight="true" spans="1:13">
      <c r="A195" s="47">
        <v>189</v>
      </c>
      <c r="B195" s="84"/>
      <c r="C195" s="141" t="s">
        <v>1817</v>
      </c>
      <c r="D195" s="175"/>
      <c r="E195" s="175" t="s">
        <v>18</v>
      </c>
      <c r="F195" s="187">
        <v>91</v>
      </c>
      <c r="G195" s="187">
        <v>45.88</v>
      </c>
      <c r="H195" s="189">
        <v>0.5041</v>
      </c>
      <c r="I195" s="84"/>
      <c r="J195" s="175" t="s">
        <v>24</v>
      </c>
      <c r="K195" s="141" t="s">
        <v>1807</v>
      </c>
      <c r="L195" s="175" t="s">
        <v>21</v>
      </c>
      <c r="M195" s="141"/>
    </row>
    <row r="196" ht="31.5" customHeight="true" spans="1:13">
      <c r="A196" s="47">
        <v>190</v>
      </c>
      <c r="B196" s="84"/>
      <c r="C196" s="141" t="s">
        <v>1818</v>
      </c>
      <c r="D196" s="175"/>
      <c r="E196" s="175" t="s">
        <v>18</v>
      </c>
      <c r="F196" s="187">
        <v>303</v>
      </c>
      <c r="G196" s="187">
        <v>79.2</v>
      </c>
      <c r="H196" s="189">
        <v>0.2614</v>
      </c>
      <c r="I196" s="84"/>
      <c r="J196" s="175" t="s">
        <v>24</v>
      </c>
      <c r="K196" s="141" t="s">
        <v>1807</v>
      </c>
      <c r="L196" s="175" t="s">
        <v>21</v>
      </c>
      <c r="M196" s="141"/>
    </row>
    <row r="197" ht="63.75" customHeight="true" spans="1:13">
      <c r="A197" s="47">
        <v>191</v>
      </c>
      <c r="B197" s="84"/>
      <c r="C197" s="141" t="s">
        <v>1819</v>
      </c>
      <c r="D197" s="175"/>
      <c r="E197" s="175" t="s">
        <v>18</v>
      </c>
      <c r="F197" s="187">
        <v>1300</v>
      </c>
      <c r="G197" s="87">
        <v>0</v>
      </c>
      <c r="H197" s="189">
        <v>0</v>
      </c>
      <c r="I197" s="84"/>
      <c r="J197" s="175" t="s">
        <v>19</v>
      </c>
      <c r="K197" s="141" t="s">
        <v>1820</v>
      </c>
      <c r="L197" s="175" t="s">
        <v>21</v>
      </c>
      <c r="M197" s="141" t="s">
        <v>1821</v>
      </c>
    </row>
    <row r="198" ht="47.25" customHeight="true" spans="1:13">
      <c r="A198" s="47">
        <v>192</v>
      </c>
      <c r="B198" s="84"/>
      <c r="C198" s="141" t="s">
        <v>1822</v>
      </c>
      <c r="D198" s="175"/>
      <c r="E198" s="175" t="s">
        <v>18</v>
      </c>
      <c r="F198" s="187">
        <v>523.64</v>
      </c>
      <c r="G198" s="187">
        <v>365.26</v>
      </c>
      <c r="H198" s="189">
        <v>0.6975</v>
      </c>
      <c r="I198" s="84"/>
      <c r="J198" s="175" t="s">
        <v>24</v>
      </c>
      <c r="K198" s="141"/>
      <c r="L198" s="175" t="s">
        <v>21</v>
      </c>
      <c r="M198" s="141"/>
    </row>
    <row r="199" ht="31.5" customHeight="true" spans="1:13">
      <c r="A199" s="47">
        <v>193</v>
      </c>
      <c r="B199" s="84"/>
      <c r="C199" s="141" t="s">
        <v>1482</v>
      </c>
      <c r="D199" s="175" t="s">
        <v>18</v>
      </c>
      <c r="E199" s="175"/>
      <c r="F199" s="187">
        <v>0.75</v>
      </c>
      <c r="G199" s="187">
        <v>0.75</v>
      </c>
      <c r="H199" s="189">
        <v>1</v>
      </c>
      <c r="I199" s="84"/>
      <c r="J199" s="175" t="s">
        <v>24</v>
      </c>
      <c r="K199" s="141"/>
      <c r="L199" s="175" t="s">
        <v>21</v>
      </c>
      <c r="M199" s="141"/>
    </row>
    <row r="200" ht="31.5" customHeight="true" spans="1:13">
      <c r="A200" s="47">
        <v>194</v>
      </c>
      <c r="B200" s="84"/>
      <c r="C200" s="141" t="s">
        <v>1611</v>
      </c>
      <c r="D200" s="175" t="s">
        <v>18</v>
      </c>
      <c r="E200" s="175"/>
      <c r="F200" s="187">
        <v>939.3955</v>
      </c>
      <c r="G200" s="187">
        <v>148.68</v>
      </c>
      <c r="H200" s="189">
        <v>0.1583</v>
      </c>
      <c r="I200" s="84"/>
      <c r="J200" s="175" t="s">
        <v>19</v>
      </c>
      <c r="K200" s="141" t="s">
        <v>1823</v>
      </c>
      <c r="L200" s="175" t="s">
        <v>21</v>
      </c>
      <c r="M200" s="141" t="s">
        <v>33</v>
      </c>
    </row>
    <row r="201" ht="31.5" customHeight="true" spans="1:13">
      <c r="A201" s="47">
        <v>195</v>
      </c>
      <c r="B201" s="84"/>
      <c r="C201" s="141" t="s">
        <v>1824</v>
      </c>
      <c r="D201" s="175" t="s">
        <v>18</v>
      </c>
      <c r="E201" s="175"/>
      <c r="F201" s="187">
        <v>40</v>
      </c>
      <c r="G201" s="187">
        <v>5.3</v>
      </c>
      <c r="H201" s="189">
        <v>0.1325</v>
      </c>
      <c r="I201" s="84"/>
      <c r="J201" s="175" t="s">
        <v>24</v>
      </c>
      <c r="K201" s="141" t="s">
        <v>1825</v>
      </c>
      <c r="L201" s="175" t="s">
        <v>21</v>
      </c>
      <c r="M201" s="141" t="s">
        <v>33</v>
      </c>
    </row>
    <row r="202" ht="111.75" customHeight="true" spans="1:13">
      <c r="A202" s="47">
        <v>196</v>
      </c>
      <c r="B202" s="84"/>
      <c r="C202" s="141" t="s">
        <v>1826</v>
      </c>
      <c r="D202" s="175"/>
      <c r="E202" s="175" t="s">
        <v>18</v>
      </c>
      <c r="F202" s="187">
        <v>467</v>
      </c>
      <c r="G202" s="87">
        <v>0</v>
      </c>
      <c r="H202" s="189">
        <v>0</v>
      </c>
      <c r="I202" s="84"/>
      <c r="J202" s="175" t="s">
        <v>19</v>
      </c>
      <c r="K202" s="141" t="s">
        <v>1827</v>
      </c>
      <c r="L202" s="175" t="s">
        <v>21</v>
      </c>
      <c r="M202" s="141"/>
    </row>
    <row r="203" customHeight="true" spans="1:13">
      <c r="A203" s="47">
        <v>197</v>
      </c>
      <c r="B203" s="84"/>
      <c r="C203" s="141" t="s">
        <v>1828</v>
      </c>
      <c r="D203" s="175" t="s">
        <v>18</v>
      </c>
      <c r="E203" s="175"/>
      <c r="F203" s="187">
        <v>38.4052</v>
      </c>
      <c r="G203" s="187">
        <v>38.41</v>
      </c>
      <c r="H203" s="189">
        <v>1</v>
      </c>
      <c r="I203" s="84"/>
      <c r="J203" s="175" t="s">
        <v>24</v>
      </c>
      <c r="K203" s="141"/>
      <c r="L203" s="175" t="s">
        <v>21</v>
      </c>
      <c r="M203" s="141"/>
    </row>
    <row r="204" ht="31.5" customHeight="true" spans="1:13">
      <c r="A204" s="47">
        <v>198</v>
      </c>
      <c r="B204" s="84"/>
      <c r="C204" s="141" t="s">
        <v>1829</v>
      </c>
      <c r="D204" s="175"/>
      <c r="E204" s="175" t="s">
        <v>18</v>
      </c>
      <c r="F204" s="187">
        <v>80</v>
      </c>
      <c r="G204" s="187">
        <v>22.47</v>
      </c>
      <c r="H204" s="189">
        <v>0.2809</v>
      </c>
      <c r="I204" s="84"/>
      <c r="J204" s="175" t="s">
        <v>24</v>
      </c>
      <c r="K204" s="141" t="s">
        <v>1830</v>
      </c>
      <c r="L204" s="175" t="s">
        <v>21</v>
      </c>
      <c r="M204" s="141" t="s">
        <v>1831</v>
      </c>
    </row>
    <row r="205" ht="47.25" customHeight="true" spans="1:13">
      <c r="A205" s="47">
        <v>199</v>
      </c>
      <c r="B205" s="57" t="s">
        <v>1307</v>
      </c>
      <c r="C205" s="141" t="s">
        <v>1832</v>
      </c>
      <c r="D205" s="175"/>
      <c r="E205" s="190" t="s">
        <v>18</v>
      </c>
      <c r="F205" s="203">
        <v>869.9</v>
      </c>
      <c r="G205" s="87">
        <v>551.03</v>
      </c>
      <c r="H205" s="189">
        <v>0.63</v>
      </c>
      <c r="I205" s="206">
        <v>0.5195</v>
      </c>
      <c r="J205" s="175" t="s">
        <v>24</v>
      </c>
      <c r="K205" s="141"/>
      <c r="L205" s="175" t="s">
        <v>21</v>
      </c>
      <c r="M205" s="141" t="s">
        <v>1833</v>
      </c>
    </row>
    <row r="206" ht="79.5" customHeight="true" spans="1:13">
      <c r="A206" s="47">
        <v>200</v>
      </c>
      <c r="B206" s="84"/>
      <c r="C206" s="141" t="s">
        <v>1834</v>
      </c>
      <c r="D206" s="175"/>
      <c r="E206" s="190" t="s">
        <v>18</v>
      </c>
      <c r="F206" s="203">
        <v>300</v>
      </c>
      <c r="G206" s="87">
        <v>178.14</v>
      </c>
      <c r="H206" s="189">
        <v>0.59</v>
      </c>
      <c r="I206" s="84"/>
      <c r="J206" s="175" t="s">
        <v>24</v>
      </c>
      <c r="K206" s="141" t="s">
        <v>1835</v>
      </c>
      <c r="L206" s="175" t="s">
        <v>21</v>
      </c>
      <c r="M206" s="141" t="s">
        <v>1836</v>
      </c>
    </row>
    <row r="207" ht="31.5" customHeight="true" spans="1:13">
      <c r="A207" s="47">
        <v>201</v>
      </c>
      <c r="B207" s="84"/>
      <c r="C207" s="141" t="s">
        <v>1837</v>
      </c>
      <c r="D207" s="175" t="s">
        <v>18</v>
      </c>
      <c r="E207" s="175"/>
      <c r="F207" s="203">
        <v>1534.36</v>
      </c>
      <c r="G207" s="87">
        <v>0</v>
      </c>
      <c r="H207" s="189">
        <v>0</v>
      </c>
      <c r="I207" s="84"/>
      <c r="J207" s="175" t="s">
        <v>19</v>
      </c>
      <c r="K207" s="141" t="s">
        <v>1838</v>
      </c>
      <c r="L207" s="175" t="s">
        <v>21</v>
      </c>
      <c r="M207" s="141"/>
    </row>
    <row r="208" customHeight="true" spans="1:13">
      <c r="A208" s="47">
        <v>202</v>
      </c>
      <c r="B208" s="84"/>
      <c r="C208" s="141" t="s">
        <v>1839</v>
      </c>
      <c r="D208" s="175" t="s">
        <v>18</v>
      </c>
      <c r="E208" s="175"/>
      <c r="F208" s="203">
        <v>1535</v>
      </c>
      <c r="G208" s="87">
        <v>1534.68</v>
      </c>
      <c r="H208" s="189">
        <v>1</v>
      </c>
      <c r="I208" s="84"/>
      <c r="J208" s="175" t="s">
        <v>24</v>
      </c>
      <c r="K208" s="141"/>
      <c r="L208" s="175" t="s">
        <v>21</v>
      </c>
      <c r="M208" s="141"/>
    </row>
    <row r="209" ht="31.5" customHeight="true" spans="1:13">
      <c r="A209" s="47">
        <v>203</v>
      </c>
      <c r="B209" s="84"/>
      <c r="C209" s="141" t="s">
        <v>1840</v>
      </c>
      <c r="D209" s="175"/>
      <c r="E209" s="190" t="s">
        <v>18</v>
      </c>
      <c r="F209" s="203">
        <v>100</v>
      </c>
      <c r="G209" s="87">
        <v>92.94</v>
      </c>
      <c r="H209" s="189">
        <v>0.93</v>
      </c>
      <c r="I209" s="84"/>
      <c r="J209" s="175" t="s">
        <v>24</v>
      </c>
      <c r="K209" s="141"/>
      <c r="L209" s="175" t="s">
        <v>21</v>
      </c>
      <c r="M209" s="141" t="s">
        <v>1841</v>
      </c>
    </row>
    <row r="210" ht="31.5" customHeight="true" spans="1:13">
      <c r="A210" s="47">
        <v>204</v>
      </c>
      <c r="B210" s="84"/>
      <c r="C210" s="141" t="s">
        <v>149</v>
      </c>
      <c r="D210" s="175" t="s">
        <v>18</v>
      </c>
      <c r="E210" s="175"/>
      <c r="F210" s="203">
        <v>2</v>
      </c>
      <c r="G210" s="87">
        <v>1.27515</v>
      </c>
      <c r="H210" s="189">
        <v>0.64</v>
      </c>
      <c r="I210" s="84"/>
      <c r="J210" s="175" t="s">
        <v>24</v>
      </c>
      <c r="K210" s="141"/>
      <c r="L210" s="175" t="s">
        <v>21</v>
      </c>
      <c r="M210" s="141"/>
    </row>
    <row r="211" ht="31.5" customHeight="true" spans="1:13">
      <c r="A211" s="47">
        <v>205</v>
      </c>
      <c r="B211" s="84"/>
      <c r="C211" s="141" t="s">
        <v>1842</v>
      </c>
      <c r="D211" s="175" t="s">
        <v>18</v>
      </c>
      <c r="E211" s="175"/>
      <c r="F211" s="203">
        <v>120.91</v>
      </c>
      <c r="G211" s="87">
        <v>120.9065</v>
      </c>
      <c r="H211" s="189">
        <v>1</v>
      </c>
      <c r="I211" s="84"/>
      <c r="J211" s="175" t="s">
        <v>24</v>
      </c>
      <c r="K211" s="141"/>
      <c r="L211" s="175" t="s">
        <v>21</v>
      </c>
      <c r="M211" s="141"/>
    </row>
    <row r="212" customHeight="true" spans="1:13">
      <c r="A212" s="47">
        <v>206</v>
      </c>
      <c r="B212" s="84"/>
      <c r="C212" s="141" t="s">
        <v>1843</v>
      </c>
      <c r="D212" s="175" t="s">
        <v>18</v>
      </c>
      <c r="E212" s="175"/>
      <c r="F212" s="203">
        <v>52.01</v>
      </c>
      <c r="G212" s="87">
        <v>52.01</v>
      </c>
      <c r="H212" s="189">
        <v>1</v>
      </c>
      <c r="I212" s="84"/>
      <c r="J212" s="175" t="s">
        <v>24</v>
      </c>
      <c r="K212" s="141"/>
      <c r="L212" s="175" t="s">
        <v>21</v>
      </c>
      <c r="M212" s="141"/>
    </row>
    <row r="213" ht="111.75" customHeight="true" spans="1:13">
      <c r="A213" s="47">
        <v>207</v>
      </c>
      <c r="B213" s="84"/>
      <c r="C213" s="141" t="s">
        <v>1844</v>
      </c>
      <c r="D213" s="175" t="s">
        <v>18</v>
      </c>
      <c r="E213" s="175"/>
      <c r="F213" s="203">
        <v>150</v>
      </c>
      <c r="G213" s="87">
        <v>75</v>
      </c>
      <c r="H213" s="189">
        <v>0.5</v>
      </c>
      <c r="I213" s="84"/>
      <c r="J213" s="175" t="s">
        <v>24</v>
      </c>
      <c r="K213" s="141" t="s">
        <v>1845</v>
      </c>
      <c r="L213" s="175" t="s">
        <v>21</v>
      </c>
      <c r="M213" s="141" t="s">
        <v>1846</v>
      </c>
    </row>
    <row r="214" ht="63.75" customHeight="true" spans="1:13">
      <c r="A214" s="47">
        <v>208</v>
      </c>
      <c r="B214" s="84"/>
      <c r="C214" s="141" t="s">
        <v>1847</v>
      </c>
      <c r="D214" s="175" t="s">
        <v>18</v>
      </c>
      <c r="E214" s="175"/>
      <c r="F214" s="203">
        <v>169.27</v>
      </c>
      <c r="G214" s="87">
        <v>75.67</v>
      </c>
      <c r="H214" s="189">
        <v>0.45</v>
      </c>
      <c r="I214" s="84"/>
      <c r="J214" s="175" t="s">
        <v>19</v>
      </c>
      <c r="K214" s="141" t="s">
        <v>1848</v>
      </c>
      <c r="L214" s="175" t="s">
        <v>21</v>
      </c>
      <c r="M214" s="141" t="s">
        <v>1849</v>
      </c>
    </row>
    <row r="215" customHeight="true" spans="1:13">
      <c r="A215" s="47">
        <v>209</v>
      </c>
      <c r="B215" s="84"/>
      <c r="C215" s="141" t="s">
        <v>1850</v>
      </c>
      <c r="D215" s="175" t="s">
        <v>18</v>
      </c>
      <c r="E215" s="175"/>
      <c r="F215" s="203">
        <v>170.19</v>
      </c>
      <c r="G215" s="87">
        <v>0</v>
      </c>
      <c r="H215" s="189">
        <v>0</v>
      </c>
      <c r="I215" s="84"/>
      <c r="J215" s="175" t="s">
        <v>19</v>
      </c>
      <c r="K215" s="141" t="s">
        <v>1851</v>
      </c>
      <c r="L215" s="175" t="s">
        <v>21</v>
      </c>
      <c r="M215" s="141" t="s">
        <v>33</v>
      </c>
    </row>
    <row r="216" customHeight="true" spans="1:13">
      <c r="A216" s="47">
        <v>210</v>
      </c>
      <c r="B216" s="84"/>
      <c r="C216" s="141" t="s">
        <v>1852</v>
      </c>
      <c r="D216" s="175" t="s">
        <v>18</v>
      </c>
      <c r="E216" s="175"/>
      <c r="F216" s="203">
        <v>80</v>
      </c>
      <c r="G216" s="87">
        <v>0</v>
      </c>
      <c r="H216" s="189">
        <v>0</v>
      </c>
      <c r="I216" s="84"/>
      <c r="J216" s="175" t="s">
        <v>19</v>
      </c>
      <c r="K216" s="141" t="s">
        <v>1851</v>
      </c>
      <c r="L216" s="175" t="s">
        <v>21</v>
      </c>
      <c r="M216" s="141" t="s">
        <v>33</v>
      </c>
    </row>
    <row r="217" ht="14.25" spans="1:13">
      <c r="A217" s="39" t="s">
        <v>1470</v>
      </c>
      <c r="B217" s="39"/>
      <c r="C217" s="39"/>
      <c r="D217" s="84" t="s">
        <v>1471</v>
      </c>
      <c r="E217" s="84" t="s">
        <v>1471</v>
      </c>
      <c r="F217" s="204">
        <f>SUM(F7:F216)</f>
        <v>96434.168</v>
      </c>
      <c r="G217" s="205">
        <f>SUM(G7:G216)</f>
        <v>31976.47127</v>
      </c>
      <c r="H217" s="200" t="s">
        <v>1471</v>
      </c>
      <c r="I217" s="84" t="s">
        <v>1471</v>
      </c>
      <c r="J217" s="84" t="s">
        <v>1471</v>
      </c>
      <c r="K217" s="47" t="s">
        <v>1471</v>
      </c>
      <c r="L217" s="84" t="s">
        <v>1471</v>
      </c>
      <c r="M217" s="47" t="s">
        <v>1471</v>
      </c>
    </row>
  </sheetData>
  <autoFilter ref="A6:M217">
    <extLst/>
  </autoFilter>
  <mergeCells count="57">
    <mergeCell ref="A2:M2"/>
    <mergeCell ref="A4:D4"/>
    <mergeCell ref="D5:E5"/>
    <mergeCell ref="A217:C217"/>
    <mergeCell ref="A5:A6"/>
    <mergeCell ref="B5:B6"/>
    <mergeCell ref="B7:B21"/>
    <mergeCell ref="B22:B25"/>
    <mergeCell ref="B26:B30"/>
    <mergeCell ref="B31:B32"/>
    <mergeCell ref="B33:B38"/>
    <mergeCell ref="B39:B44"/>
    <mergeCell ref="B45:B55"/>
    <mergeCell ref="B56:B67"/>
    <mergeCell ref="B68:B70"/>
    <mergeCell ref="B71:B87"/>
    <mergeCell ref="B88:B91"/>
    <mergeCell ref="B92:B110"/>
    <mergeCell ref="B111:B117"/>
    <mergeCell ref="B118:B133"/>
    <mergeCell ref="B134:B136"/>
    <mergeCell ref="B137:B139"/>
    <mergeCell ref="B140:B144"/>
    <mergeCell ref="B145:B180"/>
    <mergeCell ref="B181:B184"/>
    <mergeCell ref="B185:B204"/>
    <mergeCell ref="B205:B216"/>
    <mergeCell ref="C5:C6"/>
    <mergeCell ref="F5:F6"/>
    <mergeCell ref="G5:G6"/>
    <mergeCell ref="H5:H6"/>
    <mergeCell ref="I5:I6"/>
    <mergeCell ref="I7:I21"/>
    <mergeCell ref="I22:I25"/>
    <mergeCell ref="I26:I30"/>
    <mergeCell ref="I31:I32"/>
    <mergeCell ref="I33:I38"/>
    <mergeCell ref="I39:I44"/>
    <mergeCell ref="I45:I55"/>
    <mergeCell ref="I56:I67"/>
    <mergeCell ref="I68:I70"/>
    <mergeCell ref="I71:I87"/>
    <mergeCell ref="I88:I91"/>
    <mergeCell ref="I92:I110"/>
    <mergeCell ref="I111:I117"/>
    <mergeCell ref="I118:I133"/>
    <mergeCell ref="I134:I136"/>
    <mergeCell ref="I137:I139"/>
    <mergeCell ref="I140:I144"/>
    <mergeCell ref="I145:I180"/>
    <mergeCell ref="I181:I184"/>
    <mergeCell ref="I185:I204"/>
    <mergeCell ref="I205:I216"/>
    <mergeCell ref="J5:J6"/>
    <mergeCell ref="K5:K6"/>
    <mergeCell ref="L5:L6"/>
    <mergeCell ref="M5:M6"/>
  </mergeCells>
  <pageMargins left="0.751389" right="0.751389" top="1" bottom="1" header="0.5" footer="0.5"/>
  <pageSetup paperSize="9" scale="49" firstPageNumber="11" fitToHeight="0" orientation="landscape" useFirstPageNumber="true"/>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Z157"/>
  <sheetViews>
    <sheetView zoomScale="69" zoomScaleNormal="69" workbookViewId="0">
      <pane ySplit="7" topLeftCell="A150" activePane="bottomLeft" state="frozen"/>
      <selection/>
      <selection pane="bottomLeft" activeCell="H12" sqref="H12"/>
    </sheetView>
  </sheetViews>
  <sheetFormatPr defaultColWidth="8.90476190476191" defaultRowHeight="15.75"/>
  <cols>
    <col min="1" max="1" width="9.17142857142857" style="20" customWidth="true"/>
    <col min="2" max="2" width="25.2666666666667" style="20" customWidth="true"/>
    <col min="3" max="3" width="35.2666666666667" style="21" customWidth="true"/>
    <col min="4" max="4" width="8.72380952380952" style="22" customWidth="true"/>
    <col min="5" max="5" width="8.81904761904762" style="22" customWidth="true"/>
    <col min="6" max="6" width="17.552380952381" style="23" customWidth="true"/>
    <col min="7" max="7" width="17.2666666666667" style="23" customWidth="true"/>
    <col min="8" max="8" width="11.447619047619" style="24" customWidth="true"/>
    <col min="9" max="9" width="13.447619047619" style="21" customWidth="true"/>
    <col min="10" max="10" width="16.2666666666667" style="22" customWidth="true"/>
    <col min="11" max="11" width="44.9047619047619" style="22" customWidth="true"/>
    <col min="12" max="12" width="15.7238095238095" style="20" customWidth="true"/>
    <col min="13" max="13" width="44.3619047619048" style="147" customWidth="true"/>
  </cols>
  <sheetData>
    <row r="1" ht="33" hidden="true" customHeight="true" spans="1:2">
      <c r="A1" s="25" t="s">
        <v>1853</v>
      </c>
      <c r="B1" s="25"/>
    </row>
    <row r="2" ht="33" customHeight="true" spans="1:13">
      <c r="A2" s="25" t="s">
        <v>1853</v>
      </c>
      <c r="B2" s="25"/>
      <c r="C2" s="59"/>
      <c r="D2" s="28"/>
      <c r="E2" s="28"/>
      <c r="F2" s="62"/>
      <c r="G2" s="62"/>
      <c r="H2" s="97"/>
      <c r="I2" s="59"/>
      <c r="J2" s="28"/>
      <c r="K2" s="28"/>
      <c r="L2" s="58"/>
      <c r="M2" s="167"/>
    </row>
    <row r="3" ht="32" customHeight="true" spans="1:13">
      <c r="A3" s="26" t="s">
        <v>1854</v>
      </c>
      <c r="B3" s="26"/>
      <c r="C3" s="27"/>
      <c r="D3" s="26"/>
      <c r="E3" s="26"/>
      <c r="F3" s="26"/>
      <c r="G3" s="26"/>
      <c r="H3" s="96"/>
      <c r="I3" s="26"/>
      <c r="J3" s="26"/>
      <c r="K3" s="26"/>
      <c r="L3" s="26"/>
      <c r="M3" s="26"/>
    </row>
    <row r="4" spans="1:13">
      <c r="A4" s="28"/>
      <c r="B4" s="28"/>
      <c r="C4" s="29"/>
      <c r="D4" s="28"/>
      <c r="E4" s="28"/>
      <c r="F4" s="62"/>
      <c r="G4" s="62"/>
      <c r="H4" s="97"/>
      <c r="I4" s="59"/>
      <c r="J4" s="28"/>
      <c r="K4" s="28"/>
      <c r="L4" s="58"/>
      <c r="M4" s="167"/>
    </row>
    <row r="5" s="17" customFormat="true" ht="26" customHeight="true" spans="1:13">
      <c r="A5" s="30"/>
      <c r="B5" s="30"/>
      <c r="C5" s="30"/>
      <c r="D5" s="31"/>
      <c r="E5" s="31"/>
      <c r="F5" s="63"/>
      <c r="G5" s="63"/>
      <c r="H5" s="98"/>
      <c r="I5" s="30"/>
      <c r="J5" s="31"/>
      <c r="K5" s="31"/>
      <c r="L5" s="126"/>
      <c r="M5" s="168"/>
    </row>
    <row r="6" s="17" customFormat="true" ht="18.75" customHeight="true" spans="1:13">
      <c r="A6" s="32" t="s">
        <v>2</v>
      </c>
      <c r="B6" s="32" t="s">
        <v>3</v>
      </c>
      <c r="C6" s="33" t="s">
        <v>4</v>
      </c>
      <c r="D6" s="32" t="s">
        <v>5</v>
      </c>
      <c r="E6" s="32"/>
      <c r="F6" s="65" t="s">
        <v>6</v>
      </c>
      <c r="G6" s="65" t="s">
        <v>7</v>
      </c>
      <c r="H6" s="34" t="s">
        <v>8</v>
      </c>
      <c r="I6" s="33" t="s">
        <v>9</v>
      </c>
      <c r="J6" s="33" t="s">
        <v>10</v>
      </c>
      <c r="K6" s="33" t="s">
        <v>11</v>
      </c>
      <c r="L6" s="33" t="s">
        <v>12</v>
      </c>
      <c r="M6" s="33" t="s">
        <v>13</v>
      </c>
    </row>
    <row r="7" s="17" customFormat="true" ht="38" customHeight="true" spans="1:13">
      <c r="A7" s="32"/>
      <c r="B7" s="32"/>
      <c r="C7" s="33"/>
      <c r="D7" s="34" t="s">
        <v>14</v>
      </c>
      <c r="E7" s="34" t="s">
        <v>15</v>
      </c>
      <c r="F7" s="65"/>
      <c r="G7" s="65"/>
      <c r="H7" s="34"/>
      <c r="I7" s="33"/>
      <c r="J7" s="33"/>
      <c r="K7" s="33"/>
      <c r="L7" s="33"/>
      <c r="M7" s="33"/>
    </row>
    <row r="8" s="17" customFormat="true" ht="43" customHeight="true" spans="1:13">
      <c r="A8" s="39">
        <v>1</v>
      </c>
      <c r="B8" s="39" t="s">
        <v>16</v>
      </c>
      <c r="C8" s="148" t="s">
        <v>1855</v>
      </c>
      <c r="D8" s="84" t="s">
        <v>18</v>
      </c>
      <c r="E8" s="84"/>
      <c r="F8" s="87">
        <v>72.21</v>
      </c>
      <c r="G8" s="87">
        <v>53.26</v>
      </c>
      <c r="H8" s="103">
        <f>G8/F8</f>
        <v>0.73757097354937</v>
      </c>
      <c r="I8" s="117">
        <v>0.2243</v>
      </c>
      <c r="J8" s="39" t="s">
        <v>24</v>
      </c>
      <c r="K8" s="39"/>
      <c r="L8" s="57" t="s">
        <v>21</v>
      </c>
      <c r="M8" s="149"/>
    </row>
    <row r="9" s="17" customFormat="true" ht="73" customHeight="true" spans="1:13">
      <c r="A9" s="39">
        <v>2</v>
      </c>
      <c r="B9" s="39"/>
      <c r="C9" s="148" t="s">
        <v>1856</v>
      </c>
      <c r="D9" s="84"/>
      <c r="E9" s="84" t="s">
        <v>18</v>
      </c>
      <c r="F9" s="87">
        <v>343</v>
      </c>
      <c r="G9" s="87">
        <v>172.72</v>
      </c>
      <c r="H9" s="103">
        <f>G9/F9</f>
        <v>0.503556851311954</v>
      </c>
      <c r="I9" s="39"/>
      <c r="J9" s="39" t="s">
        <v>19</v>
      </c>
      <c r="K9" s="39" t="s">
        <v>1857</v>
      </c>
      <c r="L9" s="57" t="s">
        <v>21</v>
      </c>
      <c r="M9" s="149" t="s">
        <v>1858</v>
      </c>
    </row>
    <row r="10" s="17" customFormat="true" ht="68" customHeight="true" spans="1:13">
      <c r="A10" s="39">
        <v>3</v>
      </c>
      <c r="B10" s="39"/>
      <c r="C10" s="148" t="s">
        <v>1859</v>
      </c>
      <c r="D10" s="84"/>
      <c r="E10" s="84" t="s">
        <v>18</v>
      </c>
      <c r="F10" s="87">
        <v>122</v>
      </c>
      <c r="G10" s="87">
        <v>6.13</v>
      </c>
      <c r="H10" s="103">
        <f>G10/F10</f>
        <v>0.0502459016393443</v>
      </c>
      <c r="I10" s="39"/>
      <c r="J10" s="39" t="s">
        <v>19</v>
      </c>
      <c r="K10" s="39" t="s">
        <v>1860</v>
      </c>
      <c r="L10" s="57" t="s">
        <v>21</v>
      </c>
      <c r="M10" s="149" t="s">
        <v>1861</v>
      </c>
    </row>
    <row r="11" s="17" customFormat="true" ht="106" customHeight="true" spans="1:13">
      <c r="A11" s="39">
        <v>4</v>
      </c>
      <c r="B11" s="39"/>
      <c r="C11" s="148" t="s">
        <v>1862</v>
      </c>
      <c r="D11" s="84" t="s">
        <v>18</v>
      </c>
      <c r="E11" s="84"/>
      <c r="F11" s="87">
        <v>53</v>
      </c>
      <c r="G11" s="87">
        <v>0</v>
      </c>
      <c r="H11" s="103">
        <f>G11/F11</f>
        <v>0</v>
      </c>
      <c r="I11" s="39"/>
      <c r="J11" s="39" t="s">
        <v>19</v>
      </c>
      <c r="K11" s="39" t="s">
        <v>1863</v>
      </c>
      <c r="L11" s="57" t="s">
        <v>21</v>
      </c>
      <c r="M11" s="149" t="s">
        <v>1864</v>
      </c>
    </row>
    <row r="12" s="17" customFormat="true" ht="106" customHeight="true" spans="1:13">
      <c r="A12" s="39">
        <v>5</v>
      </c>
      <c r="B12" s="39" t="s">
        <v>77</v>
      </c>
      <c r="C12" s="148" t="s">
        <v>1865</v>
      </c>
      <c r="D12" s="57" t="s">
        <v>18</v>
      </c>
      <c r="E12" s="57"/>
      <c r="F12" s="87">
        <v>15</v>
      </c>
      <c r="G12" s="87">
        <v>6.37</v>
      </c>
      <c r="H12" s="153">
        <v>0.4245</v>
      </c>
      <c r="I12" s="117">
        <v>0.5442</v>
      </c>
      <c r="J12" s="39" t="s">
        <v>24</v>
      </c>
      <c r="K12" s="39" t="s">
        <v>1866</v>
      </c>
      <c r="L12" s="57" t="s">
        <v>21</v>
      </c>
      <c r="M12" s="149" t="s">
        <v>33</v>
      </c>
    </row>
    <row r="13" s="17" customFormat="true" ht="106" customHeight="true" spans="1:13">
      <c r="A13" s="39">
        <v>6</v>
      </c>
      <c r="B13" s="39" t="s">
        <v>118</v>
      </c>
      <c r="C13" s="149" t="s">
        <v>1867</v>
      </c>
      <c r="D13" s="150" t="s">
        <v>18</v>
      </c>
      <c r="E13" s="57"/>
      <c r="F13" s="154">
        <v>5.84</v>
      </c>
      <c r="G13" s="154">
        <v>5.04</v>
      </c>
      <c r="H13" s="153">
        <v>0.863</v>
      </c>
      <c r="I13" s="163">
        <v>0.5437</v>
      </c>
      <c r="J13" s="39" t="s">
        <v>24</v>
      </c>
      <c r="K13" s="151"/>
      <c r="L13" s="57" t="s">
        <v>21</v>
      </c>
      <c r="M13" s="149"/>
    </row>
    <row r="14" s="17" customFormat="true" ht="106" customHeight="true" spans="1:14">
      <c r="A14" s="39">
        <v>7</v>
      </c>
      <c r="B14" s="151"/>
      <c r="C14" s="149" t="s">
        <v>1868</v>
      </c>
      <c r="D14" s="150" t="s">
        <v>18</v>
      </c>
      <c r="E14" s="57"/>
      <c r="F14" s="154">
        <v>95.8</v>
      </c>
      <c r="G14" s="154">
        <v>95.8</v>
      </c>
      <c r="H14" s="153">
        <v>1</v>
      </c>
      <c r="I14" s="151"/>
      <c r="J14" s="39" t="s">
        <v>24</v>
      </c>
      <c r="K14" s="151"/>
      <c r="L14" s="57" t="s">
        <v>21</v>
      </c>
      <c r="M14" s="149" t="s">
        <v>1869</v>
      </c>
      <c r="N14"/>
    </row>
    <row r="15" s="17" customFormat="true" ht="28" customHeight="true" spans="1:26">
      <c r="A15" s="47">
        <v>8</v>
      </c>
      <c r="B15" s="84" t="s">
        <v>154</v>
      </c>
      <c r="C15" s="149" t="s">
        <v>155</v>
      </c>
      <c r="D15" s="57" t="s">
        <v>18</v>
      </c>
      <c r="E15" s="155"/>
      <c r="F15" s="85">
        <v>15.97</v>
      </c>
      <c r="G15" s="85">
        <v>15.97</v>
      </c>
      <c r="H15" s="153">
        <v>1</v>
      </c>
      <c r="I15" s="164">
        <v>0.4488</v>
      </c>
      <c r="J15" s="39" t="s">
        <v>24</v>
      </c>
      <c r="K15" s="149"/>
      <c r="L15" s="57" t="s">
        <v>21</v>
      </c>
      <c r="M15" s="149"/>
      <c r="O15"/>
      <c r="P15"/>
      <c r="Q15"/>
      <c r="R15"/>
      <c r="S15"/>
      <c r="T15"/>
      <c r="U15"/>
      <c r="V15"/>
      <c r="W15"/>
      <c r="X15"/>
      <c r="Y15"/>
      <c r="Z15"/>
    </row>
    <row r="16" s="17" customFormat="true" ht="46.5" customHeight="true" spans="1:26">
      <c r="A16" s="47">
        <v>9</v>
      </c>
      <c r="B16" s="151"/>
      <c r="C16" s="149" t="s">
        <v>156</v>
      </c>
      <c r="D16" s="57" t="s">
        <v>18</v>
      </c>
      <c r="E16" s="155"/>
      <c r="F16" s="156">
        <v>2.08</v>
      </c>
      <c r="G16" s="156">
        <v>0.45</v>
      </c>
      <c r="H16" s="153">
        <v>0.22</v>
      </c>
      <c r="I16" s="151"/>
      <c r="J16" s="39" t="s">
        <v>19</v>
      </c>
      <c r="K16" s="149" t="s">
        <v>1870</v>
      </c>
      <c r="L16" s="57" t="s">
        <v>21</v>
      </c>
      <c r="M16" s="149" t="s">
        <v>165</v>
      </c>
      <c r="O16"/>
      <c r="P16"/>
      <c r="Q16"/>
      <c r="R16"/>
      <c r="S16"/>
      <c r="T16"/>
      <c r="U16"/>
      <c r="V16"/>
      <c r="W16"/>
      <c r="X16"/>
      <c r="Y16"/>
      <c r="Z16"/>
    </row>
    <row r="17" s="17" customFormat="true" ht="28" customHeight="true" spans="1:26">
      <c r="A17" s="47">
        <v>10</v>
      </c>
      <c r="B17" s="151"/>
      <c r="C17" s="149" t="s">
        <v>159</v>
      </c>
      <c r="D17" s="57" t="s">
        <v>18</v>
      </c>
      <c r="E17" s="155"/>
      <c r="F17" s="156">
        <v>1.53</v>
      </c>
      <c r="G17" s="156">
        <v>1.53</v>
      </c>
      <c r="H17" s="153">
        <v>1</v>
      </c>
      <c r="I17" s="151"/>
      <c r="J17" s="39" t="s">
        <v>24</v>
      </c>
      <c r="K17" s="149"/>
      <c r="L17" s="57" t="s">
        <v>21</v>
      </c>
      <c r="M17" s="149"/>
      <c r="O17"/>
      <c r="P17"/>
      <c r="Q17"/>
      <c r="R17"/>
      <c r="S17"/>
      <c r="T17"/>
      <c r="U17"/>
      <c r="V17"/>
      <c r="W17"/>
      <c r="X17"/>
      <c r="Y17"/>
      <c r="Z17"/>
    </row>
    <row r="18" s="17" customFormat="true" ht="28" customHeight="true" spans="1:26">
      <c r="A18" s="47">
        <v>11</v>
      </c>
      <c r="B18" s="151"/>
      <c r="C18" s="149" t="s">
        <v>160</v>
      </c>
      <c r="D18" s="57" t="s">
        <v>18</v>
      </c>
      <c r="E18" s="155"/>
      <c r="F18" s="156">
        <v>0.32</v>
      </c>
      <c r="G18" s="156">
        <v>0.32</v>
      </c>
      <c r="H18" s="153">
        <v>1</v>
      </c>
      <c r="I18" s="151"/>
      <c r="J18" s="39" t="s">
        <v>24</v>
      </c>
      <c r="K18" s="149"/>
      <c r="L18" s="57" t="s">
        <v>21</v>
      </c>
      <c r="M18" s="149"/>
      <c r="O18"/>
      <c r="P18"/>
      <c r="Q18"/>
      <c r="R18"/>
      <c r="S18"/>
      <c r="T18"/>
      <c r="U18"/>
      <c r="V18"/>
      <c r="W18"/>
      <c r="X18"/>
      <c r="Y18"/>
      <c r="Z18"/>
    </row>
    <row r="19" s="17" customFormat="true" ht="28" customHeight="true" spans="1:26">
      <c r="A19" s="47">
        <v>12</v>
      </c>
      <c r="B19" s="151"/>
      <c r="C19" s="149" t="s">
        <v>166</v>
      </c>
      <c r="D19" s="57" t="s">
        <v>18</v>
      </c>
      <c r="E19" s="155"/>
      <c r="F19" s="85">
        <v>7.17</v>
      </c>
      <c r="G19" s="157">
        <v>0</v>
      </c>
      <c r="H19" s="153">
        <v>0</v>
      </c>
      <c r="I19" s="151"/>
      <c r="J19" s="39" t="s">
        <v>24</v>
      </c>
      <c r="K19" s="149" t="s">
        <v>1871</v>
      </c>
      <c r="L19" s="57" t="s">
        <v>21</v>
      </c>
      <c r="M19" s="149"/>
      <c r="O19"/>
      <c r="P19"/>
      <c r="Q19"/>
      <c r="R19"/>
      <c r="S19"/>
      <c r="T19"/>
      <c r="U19"/>
      <c r="V19"/>
      <c r="W19"/>
      <c r="X19"/>
      <c r="Y19"/>
      <c r="Z19"/>
    </row>
    <row r="20" s="17" customFormat="true" ht="39.75" customHeight="true" spans="1:13">
      <c r="A20" s="39">
        <v>13</v>
      </c>
      <c r="B20" s="39" t="s">
        <v>448</v>
      </c>
      <c r="C20" s="148" t="s">
        <v>1872</v>
      </c>
      <c r="D20" s="84"/>
      <c r="E20" s="84" t="s">
        <v>18</v>
      </c>
      <c r="F20" s="158">
        <v>1.6347</v>
      </c>
      <c r="G20" s="158">
        <v>1.6347</v>
      </c>
      <c r="H20" s="103">
        <f>G20/F20</f>
        <v>1</v>
      </c>
      <c r="I20" s="117">
        <v>0.532</v>
      </c>
      <c r="J20" s="39" t="s">
        <v>24</v>
      </c>
      <c r="K20" s="39"/>
      <c r="L20" s="57" t="s">
        <v>21</v>
      </c>
      <c r="M20" s="169" t="s">
        <v>1596</v>
      </c>
    </row>
    <row r="21" s="17" customFormat="true" ht="55.5" customHeight="true" spans="1:13">
      <c r="A21" s="39">
        <v>14</v>
      </c>
      <c r="B21" s="39" t="s">
        <v>470</v>
      </c>
      <c r="C21" s="148" t="s">
        <v>1873</v>
      </c>
      <c r="D21" s="84" t="s">
        <v>18</v>
      </c>
      <c r="E21" s="84"/>
      <c r="F21" s="159">
        <v>15.634395</v>
      </c>
      <c r="G21" s="159">
        <v>8.09</v>
      </c>
      <c r="H21" s="103">
        <f>G21/F21</f>
        <v>0.517448868344442</v>
      </c>
      <c r="I21" s="117">
        <v>0.6524</v>
      </c>
      <c r="J21" s="39" t="s">
        <v>24</v>
      </c>
      <c r="K21" s="148" t="s">
        <v>1874</v>
      </c>
      <c r="L21" s="151" t="s">
        <v>21</v>
      </c>
      <c r="M21" s="169" t="s">
        <v>1875</v>
      </c>
    </row>
    <row r="22" s="17" customFormat="true" ht="106" customHeight="true" spans="1:13">
      <c r="A22" s="39">
        <v>15</v>
      </c>
      <c r="B22" s="39" t="s">
        <v>482</v>
      </c>
      <c r="C22" s="148" t="s">
        <v>1876</v>
      </c>
      <c r="D22" s="152" t="s">
        <v>18</v>
      </c>
      <c r="E22" s="57"/>
      <c r="F22" s="87">
        <v>10</v>
      </c>
      <c r="G22" s="87">
        <v>0</v>
      </c>
      <c r="H22" s="153">
        <v>0</v>
      </c>
      <c r="I22" s="117">
        <v>0.5484</v>
      </c>
      <c r="J22" s="39" t="s">
        <v>19</v>
      </c>
      <c r="K22" s="39" t="s">
        <v>1877</v>
      </c>
      <c r="L22" s="57" t="s">
        <v>21</v>
      </c>
      <c r="M22" s="149" t="s">
        <v>548</v>
      </c>
    </row>
    <row r="23" s="17" customFormat="true" ht="106" customHeight="true" spans="1:13">
      <c r="A23" s="39">
        <v>16</v>
      </c>
      <c r="B23" s="151"/>
      <c r="C23" s="148" t="s">
        <v>1878</v>
      </c>
      <c r="D23" s="152" t="s">
        <v>18</v>
      </c>
      <c r="E23" s="57"/>
      <c r="F23" s="87">
        <v>5</v>
      </c>
      <c r="G23" s="87">
        <v>0</v>
      </c>
      <c r="H23" s="153">
        <v>0</v>
      </c>
      <c r="I23" s="151"/>
      <c r="J23" s="39" t="s">
        <v>19</v>
      </c>
      <c r="K23" s="39" t="s">
        <v>1879</v>
      </c>
      <c r="L23" s="57" t="s">
        <v>51</v>
      </c>
      <c r="M23" s="149" t="s">
        <v>1880</v>
      </c>
    </row>
    <row r="24" s="17" customFormat="true" ht="106" customHeight="true" spans="1:13">
      <c r="A24" s="39">
        <v>17</v>
      </c>
      <c r="B24" s="151"/>
      <c r="C24" s="148" t="s">
        <v>1881</v>
      </c>
      <c r="D24" s="39"/>
      <c r="E24" s="39" t="s">
        <v>18</v>
      </c>
      <c r="F24" s="87">
        <v>246.816395</v>
      </c>
      <c r="G24" s="87">
        <v>27.564</v>
      </c>
      <c r="H24" s="153">
        <v>0.1117</v>
      </c>
      <c r="I24" s="151"/>
      <c r="J24" s="39" t="s">
        <v>24</v>
      </c>
      <c r="K24" s="39" t="s">
        <v>541</v>
      </c>
      <c r="L24" s="57" t="s">
        <v>21</v>
      </c>
      <c r="M24" s="149" t="s">
        <v>1882</v>
      </c>
    </row>
    <row r="25" s="17" customFormat="true" ht="106" customHeight="true" spans="1:13">
      <c r="A25" s="39">
        <v>18</v>
      </c>
      <c r="B25" s="151"/>
      <c r="C25" s="148" t="s">
        <v>1883</v>
      </c>
      <c r="D25" s="39" t="s">
        <v>18</v>
      </c>
      <c r="E25" s="39"/>
      <c r="F25" s="87">
        <v>15</v>
      </c>
      <c r="G25" s="87">
        <v>0</v>
      </c>
      <c r="H25" s="153">
        <v>0</v>
      </c>
      <c r="I25" s="151"/>
      <c r="J25" s="39" t="s">
        <v>19</v>
      </c>
      <c r="K25" s="39" t="s">
        <v>1884</v>
      </c>
      <c r="L25" s="57" t="s">
        <v>21</v>
      </c>
      <c r="M25" s="149" t="s">
        <v>33</v>
      </c>
    </row>
    <row r="26" s="17" customFormat="true" ht="106" customHeight="true" spans="1:13">
      <c r="A26" s="39">
        <v>19</v>
      </c>
      <c r="B26" s="39" t="s">
        <v>199</v>
      </c>
      <c r="C26" s="149" t="s">
        <v>1885</v>
      </c>
      <c r="D26" s="57" t="s">
        <v>18</v>
      </c>
      <c r="E26" s="57"/>
      <c r="F26" s="87">
        <v>133.67</v>
      </c>
      <c r="G26" s="87">
        <v>21.49</v>
      </c>
      <c r="H26" s="153">
        <v>0.1608</v>
      </c>
      <c r="I26" s="117">
        <v>0.5434</v>
      </c>
      <c r="J26" s="39" t="s">
        <v>24</v>
      </c>
      <c r="K26" s="39" t="s">
        <v>1886</v>
      </c>
      <c r="L26" s="57" t="s">
        <v>21</v>
      </c>
      <c r="M26" s="162" t="s">
        <v>33</v>
      </c>
    </row>
    <row r="27" s="17" customFormat="true" ht="106" customHeight="true" spans="1:13">
      <c r="A27" s="39">
        <v>20</v>
      </c>
      <c r="B27" s="151"/>
      <c r="C27" s="149" t="s">
        <v>1887</v>
      </c>
      <c r="D27" s="57" t="s">
        <v>18</v>
      </c>
      <c r="E27" s="57"/>
      <c r="F27" s="87">
        <v>38.56</v>
      </c>
      <c r="G27" s="87">
        <v>17.56</v>
      </c>
      <c r="H27" s="153">
        <v>0.4555</v>
      </c>
      <c r="I27" s="151"/>
      <c r="J27" s="39" t="s">
        <v>24</v>
      </c>
      <c r="K27" s="149" t="s">
        <v>1888</v>
      </c>
      <c r="L27" s="57" t="s">
        <v>21</v>
      </c>
      <c r="M27" s="149" t="s">
        <v>1889</v>
      </c>
    </row>
    <row r="28" s="17" customFormat="true" ht="106" customHeight="true" spans="1:13">
      <c r="A28" s="39">
        <v>21</v>
      </c>
      <c r="B28" s="151"/>
      <c r="C28" s="149" t="s">
        <v>1890</v>
      </c>
      <c r="D28" s="57"/>
      <c r="E28" s="57" t="s">
        <v>18</v>
      </c>
      <c r="F28" s="87">
        <v>97</v>
      </c>
      <c r="G28" s="87">
        <v>64.85</v>
      </c>
      <c r="H28" s="153">
        <v>0.6686</v>
      </c>
      <c r="I28" s="151"/>
      <c r="J28" s="39" t="s">
        <v>24</v>
      </c>
      <c r="K28" s="39"/>
      <c r="L28" s="57" t="s">
        <v>21</v>
      </c>
      <c r="M28" s="149"/>
    </row>
    <row r="29" s="17" customFormat="true" ht="106" customHeight="true" spans="1:13">
      <c r="A29" s="39">
        <v>22</v>
      </c>
      <c r="B29" s="151"/>
      <c r="C29" s="149" t="s">
        <v>1891</v>
      </c>
      <c r="D29" s="57" t="s">
        <v>18</v>
      </c>
      <c r="E29" s="57"/>
      <c r="F29" s="87">
        <v>0.6</v>
      </c>
      <c r="G29" s="87">
        <v>0</v>
      </c>
      <c r="H29" s="153">
        <v>0</v>
      </c>
      <c r="I29" s="151"/>
      <c r="J29" s="39" t="s">
        <v>24</v>
      </c>
      <c r="K29" s="39" t="s">
        <v>1892</v>
      </c>
      <c r="L29" s="57" t="s">
        <v>21</v>
      </c>
      <c r="M29" s="149"/>
    </row>
    <row r="30" s="17" customFormat="true" ht="106" customHeight="true" spans="1:13">
      <c r="A30" s="39">
        <v>23</v>
      </c>
      <c r="B30" s="151"/>
      <c r="C30" s="149" t="s">
        <v>1893</v>
      </c>
      <c r="D30" s="57"/>
      <c r="E30" s="57" t="s">
        <v>18</v>
      </c>
      <c r="F30" s="87">
        <v>1.68</v>
      </c>
      <c r="G30" s="87">
        <v>0</v>
      </c>
      <c r="H30" s="153">
        <v>0</v>
      </c>
      <c r="I30" s="151"/>
      <c r="J30" s="39" t="s">
        <v>24</v>
      </c>
      <c r="K30" s="39" t="s">
        <v>1894</v>
      </c>
      <c r="L30" s="57" t="s">
        <v>21</v>
      </c>
      <c r="M30" s="149" t="s">
        <v>33</v>
      </c>
    </row>
    <row r="31" s="17" customFormat="true" ht="106" customHeight="true" spans="1:13">
      <c r="A31" s="39">
        <v>24</v>
      </c>
      <c r="B31" s="151"/>
      <c r="C31" s="149" t="s">
        <v>1895</v>
      </c>
      <c r="D31" s="57"/>
      <c r="E31" s="57" t="s">
        <v>18</v>
      </c>
      <c r="F31" s="87">
        <v>6.08</v>
      </c>
      <c r="G31" s="87">
        <v>5.58</v>
      </c>
      <c r="H31" s="153">
        <v>0.9177</v>
      </c>
      <c r="I31" s="151"/>
      <c r="J31" s="39" t="s">
        <v>24</v>
      </c>
      <c r="K31" s="39"/>
      <c r="L31" s="57" t="s">
        <v>21</v>
      </c>
      <c r="M31" s="149" t="s">
        <v>1896</v>
      </c>
    </row>
    <row r="32" s="17" customFormat="true" ht="106" customHeight="true" spans="1:13">
      <c r="A32" s="39">
        <v>25</v>
      </c>
      <c r="B32" s="151"/>
      <c r="C32" s="149" t="s">
        <v>1897</v>
      </c>
      <c r="D32" s="57" t="s">
        <v>18</v>
      </c>
      <c r="E32" s="57"/>
      <c r="F32" s="87">
        <v>85.2</v>
      </c>
      <c r="G32" s="87">
        <v>0</v>
      </c>
      <c r="H32" s="153">
        <v>0</v>
      </c>
      <c r="I32" s="151"/>
      <c r="J32" s="39" t="s">
        <v>19</v>
      </c>
      <c r="K32" s="39" t="s">
        <v>1898</v>
      </c>
      <c r="L32" s="57" t="s">
        <v>21</v>
      </c>
      <c r="M32" s="149"/>
    </row>
    <row r="33" s="17" customFormat="true" ht="106" customHeight="true" spans="1:13">
      <c r="A33" s="39">
        <v>26</v>
      </c>
      <c r="B33" s="151"/>
      <c r="C33" s="149" t="s">
        <v>1899</v>
      </c>
      <c r="D33" s="57" t="s">
        <v>18</v>
      </c>
      <c r="E33" s="57"/>
      <c r="F33" s="87">
        <v>181.89</v>
      </c>
      <c r="G33" s="87">
        <v>23.72</v>
      </c>
      <c r="H33" s="153">
        <v>0.1304</v>
      </c>
      <c r="I33" s="151"/>
      <c r="J33" s="39" t="s">
        <v>24</v>
      </c>
      <c r="K33" s="39" t="s">
        <v>1900</v>
      </c>
      <c r="L33" s="57" t="s">
        <v>21</v>
      </c>
      <c r="M33" s="169" t="s">
        <v>1901</v>
      </c>
    </row>
    <row r="34" s="17" customFormat="true" ht="106" customHeight="true" spans="1:13">
      <c r="A34" s="39">
        <v>27</v>
      </c>
      <c r="B34" s="151"/>
      <c r="C34" s="149" t="s">
        <v>1902</v>
      </c>
      <c r="D34" s="57" t="s">
        <v>18</v>
      </c>
      <c r="E34" s="57"/>
      <c r="F34" s="87">
        <v>9.93</v>
      </c>
      <c r="G34" s="87">
        <v>9.25</v>
      </c>
      <c r="H34" s="153">
        <v>0.9315</v>
      </c>
      <c r="I34" s="151"/>
      <c r="J34" s="39" t="s">
        <v>24</v>
      </c>
      <c r="K34" s="39"/>
      <c r="L34" s="57" t="s">
        <v>21</v>
      </c>
      <c r="M34" s="169" t="s">
        <v>1903</v>
      </c>
    </row>
    <row r="35" s="17" customFormat="true" ht="106" customHeight="true" spans="1:13">
      <c r="A35" s="39">
        <v>28</v>
      </c>
      <c r="B35" s="151"/>
      <c r="C35" s="149" t="s">
        <v>1904</v>
      </c>
      <c r="D35" s="57" t="s">
        <v>18</v>
      </c>
      <c r="E35" s="57"/>
      <c r="F35" s="87">
        <v>2689.71</v>
      </c>
      <c r="G35" s="87">
        <v>1316</v>
      </c>
      <c r="H35" s="153">
        <v>0.4893</v>
      </c>
      <c r="I35" s="151"/>
      <c r="J35" s="57" t="s">
        <v>24</v>
      </c>
      <c r="K35" s="39" t="s">
        <v>1905</v>
      </c>
      <c r="L35" s="57" t="s">
        <v>21</v>
      </c>
      <c r="M35" s="149" t="s">
        <v>33</v>
      </c>
    </row>
    <row r="36" s="17" customFormat="true" ht="106" customHeight="true" spans="1:13">
      <c r="A36" s="39">
        <v>29</v>
      </c>
      <c r="B36" s="151"/>
      <c r="C36" s="149" t="s">
        <v>1906</v>
      </c>
      <c r="D36" s="57" t="s">
        <v>18</v>
      </c>
      <c r="E36" s="57"/>
      <c r="F36" s="87">
        <v>436.69</v>
      </c>
      <c r="G36" s="87">
        <v>286.51</v>
      </c>
      <c r="H36" s="153">
        <v>0.6561</v>
      </c>
      <c r="I36" s="151"/>
      <c r="J36" s="57" t="s">
        <v>24</v>
      </c>
      <c r="K36" s="39"/>
      <c r="L36" s="57" t="s">
        <v>21</v>
      </c>
      <c r="M36" s="149"/>
    </row>
    <row r="37" s="17" customFormat="true" ht="106" customHeight="true" spans="1:13">
      <c r="A37" s="39">
        <v>30</v>
      </c>
      <c r="B37" s="151"/>
      <c r="C37" s="149" t="s">
        <v>1907</v>
      </c>
      <c r="D37" s="152" t="s">
        <v>18</v>
      </c>
      <c r="E37" s="57"/>
      <c r="F37" s="87">
        <v>3.28</v>
      </c>
      <c r="G37" s="87">
        <v>2.5</v>
      </c>
      <c r="H37" s="153">
        <v>0.7622</v>
      </c>
      <c r="I37" s="151"/>
      <c r="J37" s="57" t="s">
        <v>19</v>
      </c>
      <c r="K37" s="39"/>
      <c r="L37" s="57" t="s">
        <v>21</v>
      </c>
      <c r="M37" s="149" t="s">
        <v>1908</v>
      </c>
    </row>
    <row r="38" s="17" customFormat="true" ht="106" customHeight="true" spans="1:13">
      <c r="A38" s="39">
        <v>31</v>
      </c>
      <c r="B38" s="151"/>
      <c r="C38" s="149" t="s">
        <v>1909</v>
      </c>
      <c r="D38" s="57" t="s">
        <v>18</v>
      </c>
      <c r="E38" s="57"/>
      <c r="F38" s="87">
        <v>240.72</v>
      </c>
      <c r="G38" s="87">
        <v>75.95</v>
      </c>
      <c r="H38" s="153">
        <v>0.3155</v>
      </c>
      <c r="I38" s="151"/>
      <c r="J38" s="57" t="s">
        <v>24</v>
      </c>
      <c r="K38" s="39" t="s">
        <v>1910</v>
      </c>
      <c r="L38" s="57" t="s">
        <v>21</v>
      </c>
      <c r="M38" s="149"/>
    </row>
    <row r="39" s="17" customFormat="true" ht="106" customHeight="true" spans="1:13">
      <c r="A39" s="39">
        <v>32</v>
      </c>
      <c r="B39" s="151"/>
      <c r="C39" s="149" t="s">
        <v>1911</v>
      </c>
      <c r="D39" s="57" t="s">
        <v>18</v>
      </c>
      <c r="E39" s="57"/>
      <c r="F39" s="87">
        <v>130.27</v>
      </c>
      <c r="G39" s="87">
        <v>73.44</v>
      </c>
      <c r="H39" s="153">
        <v>0.5638</v>
      </c>
      <c r="I39" s="151"/>
      <c r="J39" s="57" t="s">
        <v>24</v>
      </c>
      <c r="K39" s="39" t="s">
        <v>1912</v>
      </c>
      <c r="L39" s="57" t="s">
        <v>21</v>
      </c>
      <c r="M39" s="169" t="s">
        <v>1913</v>
      </c>
    </row>
    <row r="40" s="17" customFormat="true" ht="106" customHeight="true" spans="1:13">
      <c r="A40" s="39">
        <v>33</v>
      </c>
      <c r="B40" s="39" t="s">
        <v>553</v>
      </c>
      <c r="C40" s="149" t="s">
        <v>1914</v>
      </c>
      <c r="D40" s="57"/>
      <c r="E40" s="160" t="s">
        <v>18</v>
      </c>
      <c r="F40" s="161">
        <v>8.15</v>
      </c>
      <c r="G40" s="157">
        <v>0</v>
      </c>
      <c r="H40" s="153">
        <v>0</v>
      </c>
      <c r="I40" s="117">
        <v>0.72659352496338</v>
      </c>
      <c r="J40" s="39" t="s">
        <v>19</v>
      </c>
      <c r="K40" s="149" t="s">
        <v>1915</v>
      </c>
      <c r="L40" s="57" t="s">
        <v>21</v>
      </c>
      <c r="M40" s="149" t="s">
        <v>33</v>
      </c>
    </row>
    <row r="41" s="17" customFormat="true" ht="106" customHeight="true" spans="1:13">
      <c r="A41" s="39">
        <v>34</v>
      </c>
      <c r="B41" s="151"/>
      <c r="C41" s="149" t="s">
        <v>1916</v>
      </c>
      <c r="D41" s="57"/>
      <c r="E41" s="160" t="s">
        <v>18</v>
      </c>
      <c r="F41" s="161">
        <v>28.65</v>
      </c>
      <c r="G41" s="157">
        <v>4.53</v>
      </c>
      <c r="H41" s="153">
        <v>0.16</v>
      </c>
      <c r="I41" s="151"/>
      <c r="J41" s="39" t="s">
        <v>24</v>
      </c>
      <c r="K41" s="149" t="s">
        <v>1917</v>
      </c>
      <c r="L41" s="57" t="s">
        <v>21</v>
      </c>
      <c r="M41" s="149" t="s">
        <v>33</v>
      </c>
    </row>
    <row r="42" s="17" customFormat="true" ht="106" customHeight="true" spans="1:13">
      <c r="A42" s="39">
        <v>35</v>
      </c>
      <c r="B42" s="151"/>
      <c r="C42" s="149" t="s">
        <v>1918</v>
      </c>
      <c r="D42" s="57"/>
      <c r="E42" s="160" t="s">
        <v>18</v>
      </c>
      <c r="F42" s="161">
        <v>308.03</v>
      </c>
      <c r="G42" s="157">
        <v>236.28</v>
      </c>
      <c r="H42" s="153">
        <v>0.77</v>
      </c>
      <c r="I42" s="151"/>
      <c r="J42" s="39" t="s">
        <v>24</v>
      </c>
      <c r="K42" s="149"/>
      <c r="L42" s="57" t="s">
        <v>21</v>
      </c>
      <c r="M42" s="149"/>
    </row>
    <row r="43" s="17" customFormat="true" ht="106" customHeight="true" spans="1:13">
      <c r="A43" s="39">
        <v>36</v>
      </c>
      <c r="B43" s="151"/>
      <c r="C43" s="149" t="s">
        <v>1919</v>
      </c>
      <c r="D43" s="57"/>
      <c r="E43" s="160" t="s">
        <v>18</v>
      </c>
      <c r="F43" s="161">
        <v>20.84</v>
      </c>
      <c r="G43" s="157">
        <v>7.6</v>
      </c>
      <c r="H43" s="153">
        <v>0.36</v>
      </c>
      <c r="I43" s="151"/>
      <c r="J43" s="39" t="s">
        <v>24</v>
      </c>
      <c r="K43" s="149" t="s">
        <v>1920</v>
      </c>
      <c r="L43" s="57" t="s">
        <v>21</v>
      </c>
      <c r="M43" s="149" t="s">
        <v>202</v>
      </c>
    </row>
    <row r="44" s="17" customFormat="true" ht="106" customHeight="true" spans="1:13">
      <c r="A44" s="39">
        <v>37</v>
      </c>
      <c r="B44" s="151"/>
      <c r="C44" s="149" t="s">
        <v>1921</v>
      </c>
      <c r="D44" s="57"/>
      <c r="E44" s="160" t="s">
        <v>18</v>
      </c>
      <c r="F44" s="156">
        <v>197.85</v>
      </c>
      <c r="G44" s="157">
        <v>196.39</v>
      </c>
      <c r="H44" s="153">
        <v>0.99</v>
      </c>
      <c r="I44" s="151"/>
      <c r="J44" s="39" t="s">
        <v>24</v>
      </c>
      <c r="K44" s="149"/>
      <c r="L44" s="57" t="s">
        <v>21</v>
      </c>
      <c r="M44" s="149"/>
    </row>
    <row r="45" s="17" customFormat="true" ht="106" customHeight="true" spans="1:13">
      <c r="A45" s="39">
        <v>38</v>
      </c>
      <c r="B45" s="151"/>
      <c r="C45" s="149" t="s">
        <v>1922</v>
      </c>
      <c r="D45" s="57"/>
      <c r="E45" s="160" t="s">
        <v>18</v>
      </c>
      <c r="F45" s="156">
        <v>605.43</v>
      </c>
      <c r="G45" s="157">
        <v>512.64</v>
      </c>
      <c r="H45" s="153">
        <v>0.85</v>
      </c>
      <c r="I45" s="151"/>
      <c r="J45" s="39" t="s">
        <v>24</v>
      </c>
      <c r="K45" s="149"/>
      <c r="L45" s="57" t="s">
        <v>21</v>
      </c>
      <c r="M45" s="149"/>
    </row>
    <row r="46" s="17" customFormat="true" ht="106" customHeight="true" spans="1:13">
      <c r="A46" s="39">
        <v>39</v>
      </c>
      <c r="B46" s="151"/>
      <c r="C46" s="149" t="s">
        <v>1923</v>
      </c>
      <c r="D46" s="57"/>
      <c r="E46" s="160" t="s">
        <v>18</v>
      </c>
      <c r="F46" s="156">
        <v>1.45</v>
      </c>
      <c r="G46" s="157">
        <v>1.45</v>
      </c>
      <c r="H46" s="153">
        <v>1</v>
      </c>
      <c r="I46" s="151"/>
      <c r="J46" s="39" t="s">
        <v>24</v>
      </c>
      <c r="K46" s="149"/>
      <c r="L46" s="57" t="s">
        <v>21</v>
      </c>
      <c r="M46" s="149"/>
    </row>
    <row r="47" s="17" customFormat="true" ht="37.5" customHeight="true" spans="1:13">
      <c r="A47" s="39">
        <v>40</v>
      </c>
      <c r="B47" s="39" t="s">
        <v>754</v>
      </c>
      <c r="C47" s="149" t="s">
        <v>1924</v>
      </c>
      <c r="D47" s="57"/>
      <c r="E47" s="152" t="s">
        <v>18</v>
      </c>
      <c r="F47" s="161">
        <v>305.47</v>
      </c>
      <c r="G47" s="161">
        <v>127.25</v>
      </c>
      <c r="H47" s="153">
        <v>0.42</v>
      </c>
      <c r="I47" s="117">
        <v>0.3645</v>
      </c>
      <c r="J47" s="39" t="s">
        <v>24</v>
      </c>
      <c r="K47" s="149" t="s">
        <v>1925</v>
      </c>
      <c r="L47" s="57" t="s">
        <v>21</v>
      </c>
      <c r="M47" s="149" t="s">
        <v>1926</v>
      </c>
    </row>
    <row r="48" s="17" customFormat="true" ht="37.5" customHeight="true" spans="1:13">
      <c r="A48" s="39">
        <v>41</v>
      </c>
      <c r="B48" s="151"/>
      <c r="C48" s="149" t="s">
        <v>1927</v>
      </c>
      <c r="D48" s="57"/>
      <c r="E48" s="152" t="s">
        <v>18</v>
      </c>
      <c r="F48" s="161">
        <v>94.94</v>
      </c>
      <c r="G48" s="161">
        <v>28.5</v>
      </c>
      <c r="H48" s="153">
        <v>0.3</v>
      </c>
      <c r="I48" s="151"/>
      <c r="J48" s="39" t="s">
        <v>24</v>
      </c>
      <c r="K48" s="149" t="s">
        <v>1928</v>
      </c>
      <c r="L48" s="57" t="s">
        <v>21</v>
      </c>
      <c r="M48" s="149"/>
    </row>
    <row r="49" s="17" customFormat="true" ht="37.5" customHeight="true" spans="1:13">
      <c r="A49" s="39">
        <v>42</v>
      </c>
      <c r="B49" s="151"/>
      <c r="C49" s="149" t="s">
        <v>1929</v>
      </c>
      <c r="D49" s="57"/>
      <c r="E49" s="152" t="s">
        <v>18</v>
      </c>
      <c r="F49" s="161">
        <v>46.61</v>
      </c>
      <c r="G49" s="161">
        <v>46.61</v>
      </c>
      <c r="H49" s="153">
        <v>1</v>
      </c>
      <c r="I49" s="151"/>
      <c r="J49" s="39" t="s">
        <v>24</v>
      </c>
      <c r="K49" s="149"/>
      <c r="L49" s="57" t="s">
        <v>21</v>
      </c>
      <c r="M49" s="149"/>
    </row>
    <row r="50" s="17" customFormat="true" ht="37.5" customHeight="true" spans="1:13">
      <c r="A50" s="39">
        <v>43</v>
      </c>
      <c r="B50" s="151"/>
      <c r="C50" s="149" t="s">
        <v>1930</v>
      </c>
      <c r="D50" s="57" t="s">
        <v>18</v>
      </c>
      <c r="E50" s="57"/>
      <c r="F50" s="161">
        <v>7.17</v>
      </c>
      <c r="G50" s="161">
        <v>7.17</v>
      </c>
      <c r="H50" s="153">
        <v>1</v>
      </c>
      <c r="I50" s="151"/>
      <c r="J50" s="39" t="s">
        <v>24</v>
      </c>
      <c r="K50" s="149"/>
      <c r="L50" s="57" t="s">
        <v>21</v>
      </c>
      <c r="M50" s="149"/>
    </row>
    <row r="51" s="17" customFormat="true" ht="37.5" customHeight="true" spans="1:13">
      <c r="A51" s="39">
        <v>44</v>
      </c>
      <c r="B51" s="151"/>
      <c r="C51" s="149" t="s">
        <v>1931</v>
      </c>
      <c r="D51" s="57"/>
      <c r="E51" s="152" t="s">
        <v>18</v>
      </c>
      <c r="F51" s="161">
        <v>9500</v>
      </c>
      <c r="G51" s="161">
        <v>4743.02</v>
      </c>
      <c r="H51" s="153">
        <v>0.5</v>
      </c>
      <c r="I51" s="151"/>
      <c r="J51" s="39" t="s">
        <v>24</v>
      </c>
      <c r="K51" s="149" t="s">
        <v>1932</v>
      </c>
      <c r="L51" s="57" t="s">
        <v>21</v>
      </c>
      <c r="M51" s="149"/>
    </row>
    <row r="52" s="17" customFormat="true" ht="37.5" customHeight="true" spans="1:13">
      <c r="A52" s="39">
        <v>45</v>
      </c>
      <c r="B52" s="151"/>
      <c r="C52" s="149" t="s">
        <v>1933</v>
      </c>
      <c r="D52" s="57" t="s">
        <v>18</v>
      </c>
      <c r="E52" s="57"/>
      <c r="F52" s="161">
        <v>1.79</v>
      </c>
      <c r="G52" s="161" t="s">
        <v>1471</v>
      </c>
      <c r="H52" s="153">
        <v>0</v>
      </c>
      <c r="I52" s="151"/>
      <c r="J52" s="39" t="s">
        <v>19</v>
      </c>
      <c r="K52" s="149" t="s">
        <v>1934</v>
      </c>
      <c r="L52" s="57" t="s">
        <v>21</v>
      </c>
      <c r="M52" s="149" t="s">
        <v>33</v>
      </c>
    </row>
    <row r="53" s="17" customFormat="true" ht="37.5" customHeight="true" spans="1:13">
      <c r="A53" s="39">
        <v>46</v>
      </c>
      <c r="B53" s="151"/>
      <c r="C53" s="149" t="s">
        <v>1935</v>
      </c>
      <c r="D53" s="57" t="s">
        <v>18</v>
      </c>
      <c r="E53" s="57"/>
      <c r="F53" s="161">
        <v>13.4</v>
      </c>
      <c r="G53" s="161">
        <v>13.4</v>
      </c>
      <c r="H53" s="153">
        <v>1</v>
      </c>
      <c r="I53" s="151"/>
      <c r="J53" s="39" t="s">
        <v>24</v>
      </c>
      <c r="K53" s="149"/>
      <c r="L53" s="57" t="s">
        <v>21</v>
      </c>
      <c r="M53" s="149"/>
    </row>
    <row r="54" s="17" customFormat="true" ht="37.5" customHeight="true" spans="1:13">
      <c r="A54" s="39">
        <v>47</v>
      </c>
      <c r="B54" s="151"/>
      <c r="C54" s="149" t="s">
        <v>1936</v>
      </c>
      <c r="D54" s="57"/>
      <c r="E54" s="152" t="s">
        <v>18</v>
      </c>
      <c r="F54" s="161">
        <v>74.46</v>
      </c>
      <c r="G54" s="161">
        <v>1.14</v>
      </c>
      <c r="H54" s="153">
        <v>0.02</v>
      </c>
      <c r="I54" s="151"/>
      <c r="J54" s="39" t="s">
        <v>24</v>
      </c>
      <c r="K54" s="149" t="s">
        <v>1937</v>
      </c>
      <c r="L54" s="57" t="s">
        <v>21</v>
      </c>
      <c r="M54" s="149" t="s">
        <v>1938</v>
      </c>
    </row>
    <row r="55" s="17" customFormat="true" ht="37.5" customHeight="true" spans="1:13">
      <c r="A55" s="39">
        <v>48</v>
      </c>
      <c r="B55" s="151"/>
      <c r="C55" s="149" t="s">
        <v>1939</v>
      </c>
      <c r="D55" s="57" t="s">
        <v>18</v>
      </c>
      <c r="E55" s="57"/>
      <c r="F55" s="161">
        <v>119.5</v>
      </c>
      <c r="G55" s="161">
        <v>119.5</v>
      </c>
      <c r="H55" s="153">
        <v>1</v>
      </c>
      <c r="I55" s="151"/>
      <c r="J55" s="39" t="s">
        <v>24</v>
      </c>
      <c r="K55" s="149"/>
      <c r="L55" s="57" t="s">
        <v>21</v>
      </c>
      <c r="M55" s="149"/>
    </row>
    <row r="56" s="17" customFormat="true" ht="37.5" customHeight="true" spans="1:13">
      <c r="A56" s="39">
        <v>49</v>
      </c>
      <c r="B56" s="151"/>
      <c r="C56" s="149" t="s">
        <v>1940</v>
      </c>
      <c r="D56" s="57" t="s">
        <v>18</v>
      </c>
      <c r="E56" s="57"/>
      <c r="F56" s="161">
        <v>16.8</v>
      </c>
      <c r="G56" s="161">
        <v>16.8</v>
      </c>
      <c r="H56" s="153">
        <v>1</v>
      </c>
      <c r="I56" s="151"/>
      <c r="J56" s="39" t="s">
        <v>24</v>
      </c>
      <c r="K56" s="149"/>
      <c r="L56" s="57" t="s">
        <v>21</v>
      </c>
      <c r="M56" s="149"/>
    </row>
    <row r="57" s="17" customFormat="true" ht="37.5" customHeight="true" spans="1:13">
      <c r="A57" s="39">
        <v>50</v>
      </c>
      <c r="B57" s="151"/>
      <c r="C57" s="149" t="s">
        <v>1941</v>
      </c>
      <c r="D57" s="57" t="s">
        <v>18</v>
      </c>
      <c r="E57" s="57"/>
      <c r="F57" s="161">
        <v>3.12</v>
      </c>
      <c r="G57" s="161">
        <v>3.12</v>
      </c>
      <c r="H57" s="153">
        <v>1</v>
      </c>
      <c r="I57" s="151"/>
      <c r="J57" s="39" t="s">
        <v>24</v>
      </c>
      <c r="K57" s="149"/>
      <c r="L57" s="57" t="s">
        <v>21</v>
      </c>
      <c r="M57" s="149"/>
    </row>
    <row r="58" s="17" customFormat="true" ht="37.5" customHeight="true" spans="1:13">
      <c r="A58" s="39">
        <v>51</v>
      </c>
      <c r="B58" s="151"/>
      <c r="C58" s="149" t="s">
        <v>1942</v>
      </c>
      <c r="D58" s="57" t="s">
        <v>18</v>
      </c>
      <c r="E58" s="57"/>
      <c r="F58" s="161">
        <v>70.29</v>
      </c>
      <c r="G58" s="161">
        <v>70.29</v>
      </c>
      <c r="H58" s="153">
        <v>1</v>
      </c>
      <c r="I58" s="151"/>
      <c r="J58" s="39" t="s">
        <v>24</v>
      </c>
      <c r="K58" s="149"/>
      <c r="L58" s="57" t="s">
        <v>21</v>
      </c>
      <c r="M58" s="149"/>
    </row>
    <row r="59" s="17" customFormat="true" customHeight="true" spans="1:13">
      <c r="A59" s="39">
        <v>52</v>
      </c>
      <c r="B59" s="39" t="s">
        <v>882</v>
      </c>
      <c r="C59" s="149" t="s">
        <v>1943</v>
      </c>
      <c r="D59" s="57" t="s">
        <v>24</v>
      </c>
      <c r="E59" s="162"/>
      <c r="F59" s="87">
        <v>5.26</v>
      </c>
      <c r="G59" s="87">
        <v>5.07</v>
      </c>
      <c r="H59" s="103">
        <f>G59/F59</f>
        <v>0.963878326996198</v>
      </c>
      <c r="I59" s="117">
        <v>0.5789</v>
      </c>
      <c r="J59" s="39" t="s">
        <v>24</v>
      </c>
      <c r="K59" s="149"/>
      <c r="L59" s="57" t="s">
        <v>21</v>
      </c>
      <c r="M59" s="149"/>
    </row>
    <row r="60" s="17" customFormat="true" ht="31.5" customHeight="true" spans="1:13">
      <c r="A60" s="39">
        <v>53</v>
      </c>
      <c r="B60" s="151"/>
      <c r="C60" s="149" t="s">
        <v>1944</v>
      </c>
      <c r="D60" s="57" t="s">
        <v>24</v>
      </c>
      <c r="E60" s="162"/>
      <c r="F60" s="87">
        <v>0.1</v>
      </c>
      <c r="G60" s="87">
        <v>0.03</v>
      </c>
      <c r="H60" s="103">
        <f>G60/F60</f>
        <v>0.3</v>
      </c>
      <c r="I60" s="151"/>
      <c r="J60" s="39" t="s">
        <v>24</v>
      </c>
      <c r="K60" s="149" t="s">
        <v>1945</v>
      </c>
      <c r="L60" s="57" t="s">
        <v>21</v>
      </c>
      <c r="M60" s="149" t="s">
        <v>33</v>
      </c>
    </row>
    <row r="61" s="17" customFormat="true" ht="40.5" customHeight="true" spans="1:13">
      <c r="A61" s="39">
        <v>54</v>
      </c>
      <c r="B61" s="39" t="s">
        <v>396</v>
      </c>
      <c r="C61" s="148" t="s">
        <v>1946</v>
      </c>
      <c r="D61" s="84"/>
      <c r="E61" s="39" t="s">
        <v>18</v>
      </c>
      <c r="F61" s="87">
        <v>216.93</v>
      </c>
      <c r="G61" s="87">
        <v>58.91</v>
      </c>
      <c r="H61" s="153">
        <v>0.2716</v>
      </c>
      <c r="I61" s="117">
        <v>0.4329</v>
      </c>
      <c r="J61" s="39" t="s">
        <v>24</v>
      </c>
      <c r="K61" s="165" t="s">
        <v>1947</v>
      </c>
      <c r="L61" s="166" t="s">
        <v>21</v>
      </c>
      <c r="M61" s="170" t="s">
        <v>33</v>
      </c>
    </row>
    <row r="62" s="17" customFormat="true" ht="85.5" customHeight="true" spans="1:13">
      <c r="A62" s="39">
        <v>55</v>
      </c>
      <c r="B62" s="151"/>
      <c r="C62" s="148" t="s">
        <v>1948</v>
      </c>
      <c r="D62" s="84"/>
      <c r="E62" s="39" t="s">
        <v>18</v>
      </c>
      <c r="F62" s="87">
        <v>646.67</v>
      </c>
      <c r="G62" s="87">
        <v>245.82</v>
      </c>
      <c r="H62" s="153">
        <v>0.3801</v>
      </c>
      <c r="I62" s="151"/>
      <c r="J62" s="39" t="s">
        <v>24</v>
      </c>
      <c r="K62" s="165" t="s">
        <v>1949</v>
      </c>
      <c r="L62" s="166" t="s">
        <v>21</v>
      </c>
      <c r="M62" s="171" t="s">
        <v>1950</v>
      </c>
    </row>
    <row r="63" s="17" customFormat="true" ht="40.5" customHeight="true" spans="1:13">
      <c r="A63" s="39">
        <v>56</v>
      </c>
      <c r="B63" s="151"/>
      <c r="C63" s="148" t="s">
        <v>1951</v>
      </c>
      <c r="D63" s="84"/>
      <c r="E63" s="39" t="s">
        <v>18</v>
      </c>
      <c r="F63" s="87">
        <v>2.4</v>
      </c>
      <c r="G63" s="87">
        <v>0</v>
      </c>
      <c r="H63" s="153">
        <v>0</v>
      </c>
      <c r="I63" s="151"/>
      <c r="J63" s="39" t="s">
        <v>24</v>
      </c>
      <c r="K63" s="165" t="s">
        <v>1952</v>
      </c>
      <c r="L63" s="166" t="s">
        <v>21</v>
      </c>
      <c r="M63" s="171" t="s">
        <v>33</v>
      </c>
    </row>
    <row r="64" s="17" customFormat="true" ht="61.5" customHeight="true" spans="1:13">
      <c r="A64" s="39">
        <v>57</v>
      </c>
      <c r="B64" s="151"/>
      <c r="C64" s="148" t="s">
        <v>1953</v>
      </c>
      <c r="D64" s="84"/>
      <c r="E64" s="39" t="s">
        <v>18</v>
      </c>
      <c r="F64" s="87">
        <v>33</v>
      </c>
      <c r="G64" s="87">
        <v>7.9</v>
      </c>
      <c r="H64" s="153">
        <v>0.2394</v>
      </c>
      <c r="I64" s="151"/>
      <c r="J64" s="39" t="s">
        <v>24</v>
      </c>
      <c r="K64" s="165" t="s">
        <v>1954</v>
      </c>
      <c r="L64" s="166" t="s">
        <v>21</v>
      </c>
      <c r="M64" s="171" t="s">
        <v>1955</v>
      </c>
    </row>
    <row r="65" s="17" customFormat="true" ht="40.5" customHeight="true" spans="1:13">
      <c r="A65" s="39">
        <v>58</v>
      </c>
      <c r="B65" s="151"/>
      <c r="C65" s="148" t="s">
        <v>1956</v>
      </c>
      <c r="D65" s="84"/>
      <c r="E65" s="39" t="s">
        <v>18</v>
      </c>
      <c r="F65" s="87">
        <v>94.22</v>
      </c>
      <c r="G65" s="87">
        <v>0</v>
      </c>
      <c r="H65" s="153">
        <v>0</v>
      </c>
      <c r="I65" s="151"/>
      <c r="J65" s="39" t="s">
        <v>24</v>
      </c>
      <c r="K65" s="165" t="s">
        <v>1957</v>
      </c>
      <c r="L65" s="166" t="s">
        <v>21</v>
      </c>
      <c r="M65" s="171"/>
    </row>
    <row r="66" s="17" customFormat="true" ht="48" customHeight="true" spans="1:13">
      <c r="A66" s="39">
        <v>59</v>
      </c>
      <c r="B66" s="151"/>
      <c r="C66" s="148" t="s">
        <v>1958</v>
      </c>
      <c r="D66" s="39" t="s">
        <v>18</v>
      </c>
      <c r="E66" s="84"/>
      <c r="F66" s="87">
        <v>2</v>
      </c>
      <c r="G66" s="87">
        <v>0</v>
      </c>
      <c r="H66" s="153">
        <v>0</v>
      </c>
      <c r="I66" s="151"/>
      <c r="J66" s="39" t="s">
        <v>24</v>
      </c>
      <c r="K66" s="165" t="s">
        <v>1959</v>
      </c>
      <c r="L66" s="166" t="s">
        <v>21</v>
      </c>
      <c r="M66" s="170"/>
    </row>
    <row r="67" s="17" customFormat="true" ht="31.5" customHeight="true" spans="1:13">
      <c r="A67" s="39">
        <v>60</v>
      </c>
      <c r="B67" s="39" t="s">
        <v>917</v>
      </c>
      <c r="C67" s="149" t="s">
        <v>1960</v>
      </c>
      <c r="D67" s="57" t="s">
        <v>18</v>
      </c>
      <c r="E67" s="32"/>
      <c r="F67" s="161">
        <v>4.52</v>
      </c>
      <c r="G67" s="159">
        <v>4.52</v>
      </c>
      <c r="H67" s="153">
        <v>1</v>
      </c>
      <c r="I67" s="174">
        <v>0.6269</v>
      </c>
      <c r="J67" s="39" t="s">
        <v>24</v>
      </c>
      <c r="K67" s="149"/>
      <c r="L67" s="57" t="s">
        <v>21</v>
      </c>
      <c r="M67" s="149"/>
    </row>
    <row r="68" s="17" customFormat="true" customHeight="true" spans="1:13">
      <c r="A68" s="39">
        <v>61</v>
      </c>
      <c r="B68" s="151"/>
      <c r="C68" s="149" t="s">
        <v>1961</v>
      </c>
      <c r="D68" s="57" t="s">
        <v>18</v>
      </c>
      <c r="E68" s="57"/>
      <c r="F68" s="161">
        <v>5.59</v>
      </c>
      <c r="G68" s="159">
        <v>0</v>
      </c>
      <c r="H68" s="153">
        <v>0</v>
      </c>
      <c r="I68" s="151"/>
      <c r="J68" s="39" t="s">
        <v>19</v>
      </c>
      <c r="K68" s="149" t="s">
        <v>1962</v>
      </c>
      <c r="L68" s="57" t="s">
        <v>21</v>
      </c>
      <c r="M68" s="149"/>
    </row>
    <row r="69" s="17" customFormat="true" customHeight="true" spans="1:13">
      <c r="A69" s="39">
        <v>62</v>
      </c>
      <c r="B69" s="39" t="s">
        <v>1011</v>
      </c>
      <c r="C69" s="149" t="s">
        <v>1963</v>
      </c>
      <c r="D69" s="57" t="s">
        <v>24</v>
      </c>
      <c r="E69" s="57"/>
      <c r="F69" s="152">
        <v>157.96</v>
      </c>
      <c r="G69" s="152">
        <v>137.2046</v>
      </c>
      <c r="H69" s="103">
        <f t="shared" ref="H69:H76" si="0">G69/F69</f>
        <v>0.868603443909851</v>
      </c>
      <c r="I69" s="117">
        <v>0.3965</v>
      </c>
      <c r="J69" s="141" t="s">
        <v>24</v>
      </c>
      <c r="K69" s="172"/>
      <c r="L69" s="175" t="s">
        <v>21</v>
      </c>
      <c r="M69" s="172"/>
    </row>
    <row r="70" s="17" customFormat="true" customHeight="true" spans="1:13">
      <c r="A70" s="39">
        <v>63</v>
      </c>
      <c r="B70" s="151"/>
      <c r="C70" s="149" t="s">
        <v>1964</v>
      </c>
      <c r="D70" s="57" t="s">
        <v>24</v>
      </c>
      <c r="E70" s="57"/>
      <c r="F70" s="152">
        <v>0.6</v>
      </c>
      <c r="G70" s="152">
        <v>0.6</v>
      </c>
      <c r="H70" s="103">
        <f t="shared" si="0"/>
        <v>1</v>
      </c>
      <c r="I70" s="151"/>
      <c r="J70" s="141" t="s">
        <v>24</v>
      </c>
      <c r="K70" s="172"/>
      <c r="L70" s="175" t="s">
        <v>21</v>
      </c>
      <c r="M70" s="172"/>
    </row>
    <row r="71" s="17" customFormat="true" ht="57" spans="1:13">
      <c r="A71" s="39">
        <v>64</v>
      </c>
      <c r="B71" s="151"/>
      <c r="C71" s="172" t="s">
        <v>1965</v>
      </c>
      <c r="D71" s="57" t="s">
        <v>24</v>
      </c>
      <c r="E71" s="57"/>
      <c r="F71" s="152">
        <v>21.5</v>
      </c>
      <c r="G71" s="152">
        <v>21.1</v>
      </c>
      <c r="H71" s="103">
        <f t="shared" si="0"/>
        <v>0.98139534883721</v>
      </c>
      <c r="I71" s="151"/>
      <c r="J71" s="175" t="s">
        <v>24</v>
      </c>
      <c r="K71" s="172"/>
      <c r="L71" s="175" t="s">
        <v>21</v>
      </c>
      <c r="M71" s="172" t="s">
        <v>1966</v>
      </c>
    </row>
    <row r="72" s="17" customFormat="true" ht="99.75" spans="1:13">
      <c r="A72" s="39">
        <v>65</v>
      </c>
      <c r="B72" s="151"/>
      <c r="C72" s="173" t="s">
        <v>1967</v>
      </c>
      <c r="D72" s="57" t="s">
        <v>24</v>
      </c>
      <c r="E72" s="57"/>
      <c r="F72" s="152">
        <v>25.47</v>
      </c>
      <c r="G72" s="152">
        <v>1.01</v>
      </c>
      <c r="H72" s="103">
        <f t="shared" si="0"/>
        <v>0.0396544954848842</v>
      </c>
      <c r="I72" s="151"/>
      <c r="J72" s="141" t="s">
        <v>24</v>
      </c>
      <c r="K72" s="172" t="s">
        <v>1968</v>
      </c>
      <c r="L72" s="175" t="s">
        <v>21</v>
      </c>
      <c r="M72" s="172" t="s">
        <v>1969</v>
      </c>
    </row>
    <row r="73" s="17" customFormat="true" ht="31.5" customHeight="true" spans="1:13">
      <c r="A73" s="39">
        <v>66</v>
      </c>
      <c r="B73" s="151"/>
      <c r="C73" s="172" t="s">
        <v>1970</v>
      </c>
      <c r="D73" s="57" t="s">
        <v>24</v>
      </c>
      <c r="E73" s="57"/>
      <c r="F73" s="152">
        <v>12.13</v>
      </c>
      <c r="G73" s="152">
        <v>7.54</v>
      </c>
      <c r="H73" s="103">
        <f t="shared" si="0"/>
        <v>0.621599340478154</v>
      </c>
      <c r="I73" s="151"/>
      <c r="J73" s="141" t="s">
        <v>24</v>
      </c>
      <c r="K73" s="172"/>
      <c r="L73" s="175" t="s">
        <v>21</v>
      </c>
      <c r="M73" s="172"/>
    </row>
    <row r="74" s="17" customFormat="true" ht="31.5" customHeight="true" spans="1:13">
      <c r="A74" s="39">
        <v>67</v>
      </c>
      <c r="B74" s="151"/>
      <c r="C74" s="172" t="s">
        <v>1971</v>
      </c>
      <c r="D74" s="57" t="s">
        <v>24</v>
      </c>
      <c r="E74" s="57"/>
      <c r="F74" s="152">
        <v>4.07</v>
      </c>
      <c r="G74" s="152">
        <v>4.0675</v>
      </c>
      <c r="H74" s="103">
        <f t="shared" si="0"/>
        <v>0.999385749385749</v>
      </c>
      <c r="I74" s="151"/>
      <c r="J74" s="141" t="s">
        <v>24</v>
      </c>
      <c r="K74" s="172"/>
      <c r="L74" s="175" t="s">
        <v>21</v>
      </c>
      <c r="M74" s="172"/>
    </row>
    <row r="75" s="17" customFormat="true" ht="71.25" spans="1:13">
      <c r="A75" s="39">
        <v>68</v>
      </c>
      <c r="B75" s="151"/>
      <c r="C75" s="149" t="s">
        <v>1972</v>
      </c>
      <c r="D75" s="57"/>
      <c r="E75" s="57" t="s">
        <v>24</v>
      </c>
      <c r="F75" s="152">
        <v>61.87</v>
      </c>
      <c r="G75" s="152">
        <v>61.1458</v>
      </c>
      <c r="H75" s="103">
        <f t="shared" si="0"/>
        <v>0.988294811701956</v>
      </c>
      <c r="I75" s="151"/>
      <c r="J75" s="141" t="s">
        <v>24</v>
      </c>
      <c r="K75" s="172"/>
      <c r="L75" s="175" t="s">
        <v>21</v>
      </c>
      <c r="M75" s="172" t="s">
        <v>1973</v>
      </c>
    </row>
    <row r="76" s="17" customFormat="true" customHeight="true" spans="1:13">
      <c r="A76" s="39">
        <v>69</v>
      </c>
      <c r="B76" s="151"/>
      <c r="C76" s="172" t="s">
        <v>1974</v>
      </c>
      <c r="D76" s="57" t="s">
        <v>24</v>
      </c>
      <c r="E76" s="57"/>
      <c r="F76" s="152">
        <v>10</v>
      </c>
      <c r="G76" s="152">
        <v>9.9075</v>
      </c>
      <c r="H76" s="103">
        <f t="shared" si="0"/>
        <v>0.99075</v>
      </c>
      <c r="I76" s="151"/>
      <c r="J76" s="141" t="s">
        <v>24</v>
      </c>
      <c r="K76" s="172"/>
      <c r="L76" s="175" t="s">
        <v>21</v>
      </c>
      <c r="M76" s="172"/>
    </row>
    <row r="77" s="17" customFormat="true" ht="106" customHeight="true" spans="1:13">
      <c r="A77" s="39">
        <v>70</v>
      </c>
      <c r="B77" s="39" t="s">
        <v>1049</v>
      </c>
      <c r="C77" s="148" t="s">
        <v>1975</v>
      </c>
      <c r="D77" s="84"/>
      <c r="E77" s="84" t="s">
        <v>18</v>
      </c>
      <c r="F77" s="87">
        <v>0</v>
      </c>
      <c r="G77" s="87">
        <v>0</v>
      </c>
      <c r="H77" s="103">
        <v>0</v>
      </c>
      <c r="I77" s="117">
        <v>0.3705</v>
      </c>
      <c r="J77" s="39" t="s">
        <v>24</v>
      </c>
      <c r="K77" s="39" t="s">
        <v>1976</v>
      </c>
      <c r="L77" s="57" t="s">
        <v>21</v>
      </c>
      <c r="M77" s="149"/>
    </row>
    <row r="78" s="17" customFormat="true" ht="106" customHeight="true" spans="1:13">
      <c r="A78" s="39">
        <v>71</v>
      </c>
      <c r="B78" s="151"/>
      <c r="C78" s="148" t="s">
        <v>1977</v>
      </c>
      <c r="D78" s="84"/>
      <c r="E78" s="84" t="s">
        <v>18</v>
      </c>
      <c r="F78" s="87">
        <v>0</v>
      </c>
      <c r="G78" s="87">
        <v>0</v>
      </c>
      <c r="H78" s="103">
        <v>0</v>
      </c>
      <c r="I78" s="151"/>
      <c r="J78" s="39" t="s">
        <v>24</v>
      </c>
      <c r="K78" s="39" t="s">
        <v>1978</v>
      </c>
      <c r="L78" s="57" t="s">
        <v>21</v>
      </c>
      <c r="M78" s="149"/>
    </row>
    <row r="79" s="17" customFormat="true" ht="106" customHeight="true" spans="1:13">
      <c r="A79" s="39">
        <v>72</v>
      </c>
      <c r="B79" s="151"/>
      <c r="C79" s="148" t="s">
        <v>1979</v>
      </c>
      <c r="D79" s="84"/>
      <c r="E79" s="84" t="s">
        <v>18</v>
      </c>
      <c r="F79" s="87">
        <v>0</v>
      </c>
      <c r="G79" s="87">
        <v>0</v>
      </c>
      <c r="H79" s="103">
        <v>0</v>
      </c>
      <c r="I79" s="151"/>
      <c r="J79" s="39" t="s">
        <v>24</v>
      </c>
      <c r="K79" s="39" t="s">
        <v>1980</v>
      </c>
      <c r="L79" s="57" t="s">
        <v>21</v>
      </c>
      <c r="M79" s="149"/>
    </row>
    <row r="80" s="17" customFormat="true" ht="106" customHeight="true" spans="1:13">
      <c r="A80" s="39">
        <v>73</v>
      </c>
      <c r="B80" s="151"/>
      <c r="C80" s="148" t="s">
        <v>1981</v>
      </c>
      <c r="D80" s="84"/>
      <c r="E80" s="84" t="s">
        <v>18</v>
      </c>
      <c r="F80" s="87">
        <v>12.793279</v>
      </c>
      <c r="G80" s="87">
        <v>0</v>
      </c>
      <c r="H80" s="103">
        <v>0</v>
      </c>
      <c r="I80" s="151"/>
      <c r="J80" s="39" t="s">
        <v>24</v>
      </c>
      <c r="K80" s="39" t="s">
        <v>1982</v>
      </c>
      <c r="L80" s="57" t="s">
        <v>21</v>
      </c>
      <c r="M80" s="149"/>
    </row>
    <row r="81" s="17" customFormat="true" ht="106" customHeight="true" spans="1:13">
      <c r="A81" s="39">
        <v>74</v>
      </c>
      <c r="B81" s="151"/>
      <c r="C81" s="148" t="s">
        <v>1983</v>
      </c>
      <c r="D81" s="84"/>
      <c r="E81" s="84" t="s">
        <v>18</v>
      </c>
      <c r="F81" s="87">
        <v>0</v>
      </c>
      <c r="G81" s="87">
        <v>0</v>
      </c>
      <c r="H81" s="103">
        <v>0</v>
      </c>
      <c r="I81" s="151"/>
      <c r="J81" s="39" t="s">
        <v>24</v>
      </c>
      <c r="K81" s="39" t="s">
        <v>1984</v>
      </c>
      <c r="L81" s="57" t="s">
        <v>21</v>
      </c>
      <c r="M81" s="149"/>
    </row>
    <row r="82" s="17" customFormat="true" ht="106" customHeight="true" spans="1:13">
      <c r="A82" s="39">
        <v>75</v>
      </c>
      <c r="B82" s="151"/>
      <c r="C82" s="148" t="s">
        <v>1985</v>
      </c>
      <c r="D82" s="84"/>
      <c r="E82" s="84" t="s">
        <v>18</v>
      </c>
      <c r="F82" s="87">
        <v>0</v>
      </c>
      <c r="G82" s="87">
        <v>0</v>
      </c>
      <c r="H82" s="103">
        <v>0</v>
      </c>
      <c r="I82" s="151"/>
      <c r="J82" s="39" t="s">
        <v>24</v>
      </c>
      <c r="K82" s="39" t="s">
        <v>1976</v>
      </c>
      <c r="L82" s="57" t="s">
        <v>21</v>
      </c>
      <c r="M82" s="149"/>
    </row>
    <row r="83" s="17" customFormat="true" ht="106" customHeight="true" spans="1:13">
      <c r="A83" s="39">
        <v>76</v>
      </c>
      <c r="B83" s="151"/>
      <c r="C83" s="148" t="s">
        <v>1986</v>
      </c>
      <c r="D83" s="84"/>
      <c r="E83" s="84" t="s">
        <v>18</v>
      </c>
      <c r="F83" s="87">
        <v>0</v>
      </c>
      <c r="G83" s="87">
        <v>0</v>
      </c>
      <c r="H83" s="103">
        <v>0</v>
      </c>
      <c r="I83" s="151"/>
      <c r="J83" s="39" t="s">
        <v>24</v>
      </c>
      <c r="K83" s="39" t="s">
        <v>1976</v>
      </c>
      <c r="L83" s="57" t="s">
        <v>21</v>
      </c>
      <c r="M83" s="149"/>
    </row>
    <row r="84" s="17" customFormat="true" ht="106" customHeight="true" spans="1:13">
      <c r="A84" s="39">
        <v>77</v>
      </c>
      <c r="B84" s="151"/>
      <c r="C84" s="148" t="s">
        <v>1987</v>
      </c>
      <c r="D84" s="84"/>
      <c r="E84" s="84" t="s">
        <v>18</v>
      </c>
      <c r="F84" s="87">
        <v>0</v>
      </c>
      <c r="G84" s="87">
        <v>0</v>
      </c>
      <c r="H84" s="103">
        <v>0</v>
      </c>
      <c r="I84" s="151"/>
      <c r="J84" s="39" t="s">
        <v>24</v>
      </c>
      <c r="K84" s="39" t="s">
        <v>1976</v>
      </c>
      <c r="L84" s="57" t="s">
        <v>21</v>
      </c>
      <c r="M84" s="149"/>
    </row>
    <row r="85" s="17" customFormat="true" ht="106" customHeight="true" spans="1:13">
      <c r="A85" s="39">
        <v>78</v>
      </c>
      <c r="B85" s="151"/>
      <c r="C85" s="148" t="s">
        <v>1988</v>
      </c>
      <c r="D85" s="84"/>
      <c r="E85" s="84" t="s">
        <v>18</v>
      </c>
      <c r="F85" s="87">
        <v>0</v>
      </c>
      <c r="G85" s="87">
        <v>0</v>
      </c>
      <c r="H85" s="103">
        <v>0</v>
      </c>
      <c r="I85" s="151"/>
      <c r="J85" s="39" t="s">
        <v>24</v>
      </c>
      <c r="K85" s="39" t="s">
        <v>1989</v>
      </c>
      <c r="L85" s="57" t="s">
        <v>21</v>
      </c>
      <c r="M85" s="149"/>
    </row>
    <row r="86" s="17" customFormat="true" ht="106" customHeight="true" spans="1:13">
      <c r="A86" s="39">
        <v>79</v>
      </c>
      <c r="B86" s="151"/>
      <c r="C86" s="148" t="s">
        <v>1990</v>
      </c>
      <c r="D86" s="84"/>
      <c r="E86" s="84" t="s">
        <v>18</v>
      </c>
      <c r="F86" s="87">
        <v>0</v>
      </c>
      <c r="G86" s="87">
        <v>0</v>
      </c>
      <c r="H86" s="103">
        <v>0</v>
      </c>
      <c r="I86" s="151"/>
      <c r="J86" s="39" t="s">
        <v>24</v>
      </c>
      <c r="K86" s="39" t="s">
        <v>1991</v>
      </c>
      <c r="L86" s="57" t="s">
        <v>21</v>
      </c>
      <c r="M86" s="149"/>
    </row>
    <row r="87" s="17" customFormat="true" ht="106" customHeight="true" spans="1:13">
      <c r="A87" s="39">
        <v>80</v>
      </c>
      <c r="B87" s="151"/>
      <c r="C87" s="148" t="s">
        <v>1992</v>
      </c>
      <c r="D87" s="84"/>
      <c r="E87" s="84" t="s">
        <v>18</v>
      </c>
      <c r="F87" s="87">
        <v>483.954701</v>
      </c>
      <c r="G87" s="87">
        <v>0</v>
      </c>
      <c r="H87" s="103">
        <v>0</v>
      </c>
      <c r="I87" s="151"/>
      <c r="J87" s="39" t="s">
        <v>24</v>
      </c>
      <c r="K87" s="128" t="s">
        <v>1993</v>
      </c>
      <c r="L87" s="57" t="s">
        <v>21</v>
      </c>
      <c r="M87" s="149"/>
    </row>
    <row r="88" s="17" customFormat="true" ht="106" customHeight="true" spans="1:13">
      <c r="A88" s="39">
        <v>81</v>
      </c>
      <c r="B88" s="151"/>
      <c r="C88" s="148" t="s">
        <v>1994</v>
      </c>
      <c r="D88" s="84"/>
      <c r="E88" s="84" t="s">
        <v>18</v>
      </c>
      <c r="F88" s="87">
        <v>144.22</v>
      </c>
      <c r="G88" s="87">
        <v>0</v>
      </c>
      <c r="H88" s="103">
        <v>0</v>
      </c>
      <c r="I88" s="151"/>
      <c r="J88" s="39" t="s">
        <v>24</v>
      </c>
      <c r="K88" s="39" t="s">
        <v>1995</v>
      </c>
      <c r="L88" s="57" t="s">
        <v>21</v>
      </c>
      <c r="M88" s="149" t="s">
        <v>33</v>
      </c>
    </row>
    <row r="89" s="17" customFormat="true" ht="106" customHeight="true" spans="1:13">
      <c r="A89" s="39">
        <v>82</v>
      </c>
      <c r="B89" s="151"/>
      <c r="C89" s="148" t="s">
        <v>1996</v>
      </c>
      <c r="D89" s="84"/>
      <c r="E89" s="84" t="s">
        <v>18</v>
      </c>
      <c r="F89" s="87">
        <v>17.58</v>
      </c>
      <c r="G89" s="87">
        <v>0</v>
      </c>
      <c r="H89" s="103">
        <v>0</v>
      </c>
      <c r="I89" s="151"/>
      <c r="J89" s="39" t="s">
        <v>24</v>
      </c>
      <c r="K89" s="39" t="s">
        <v>1997</v>
      </c>
      <c r="L89" s="57" t="s">
        <v>21</v>
      </c>
      <c r="M89" s="149"/>
    </row>
    <row r="90" s="17" customFormat="true" ht="106" customHeight="true" spans="1:13">
      <c r="A90" s="39">
        <v>83</v>
      </c>
      <c r="B90" s="151"/>
      <c r="C90" s="148" t="s">
        <v>1998</v>
      </c>
      <c r="D90" s="84"/>
      <c r="E90" s="84" t="s">
        <v>18</v>
      </c>
      <c r="F90" s="87">
        <v>139.15</v>
      </c>
      <c r="G90" s="87">
        <v>0</v>
      </c>
      <c r="H90" s="103">
        <v>0</v>
      </c>
      <c r="I90" s="151"/>
      <c r="J90" s="39" t="s">
        <v>24</v>
      </c>
      <c r="K90" s="39" t="s">
        <v>1997</v>
      </c>
      <c r="L90" s="57" t="s">
        <v>21</v>
      </c>
      <c r="M90" s="149"/>
    </row>
    <row r="91" s="17" customFormat="true" ht="106" customHeight="true" spans="1:13">
      <c r="A91" s="39">
        <v>84</v>
      </c>
      <c r="B91" s="151"/>
      <c r="C91" s="148" t="s">
        <v>1999</v>
      </c>
      <c r="D91" s="84"/>
      <c r="E91" s="84" t="s">
        <v>18</v>
      </c>
      <c r="F91" s="87">
        <v>51.57</v>
      </c>
      <c r="G91" s="87">
        <v>0</v>
      </c>
      <c r="H91" s="103">
        <v>0</v>
      </c>
      <c r="I91" s="151"/>
      <c r="J91" s="39" t="s">
        <v>24</v>
      </c>
      <c r="K91" s="39" t="s">
        <v>1997</v>
      </c>
      <c r="L91" s="57" t="s">
        <v>21</v>
      </c>
      <c r="M91" s="149"/>
    </row>
    <row r="92" s="17" customFormat="true" ht="106" customHeight="true" spans="1:13">
      <c r="A92" s="39">
        <v>85</v>
      </c>
      <c r="B92" s="151"/>
      <c r="C92" s="148" t="s">
        <v>2000</v>
      </c>
      <c r="D92" s="84"/>
      <c r="E92" s="84" t="s">
        <v>18</v>
      </c>
      <c r="F92" s="87">
        <v>2804.35</v>
      </c>
      <c r="G92" s="87">
        <v>1684.901236</v>
      </c>
      <c r="H92" s="103">
        <v>0.6008</v>
      </c>
      <c r="I92" s="151"/>
      <c r="J92" s="39" t="s">
        <v>24</v>
      </c>
      <c r="K92" s="39"/>
      <c r="L92" s="57" t="s">
        <v>21</v>
      </c>
      <c r="M92" s="149"/>
    </row>
    <row r="93" s="17" customFormat="true" ht="106" customHeight="true" spans="1:13">
      <c r="A93" s="39">
        <v>86</v>
      </c>
      <c r="B93" s="39" t="s">
        <v>1184</v>
      </c>
      <c r="C93" s="148" t="s">
        <v>2001</v>
      </c>
      <c r="D93" s="84"/>
      <c r="E93" s="84" t="s">
        <v>18</v>
      </c>
      <c r="F93" s="87">
        <v>42.7176</v>
      </c>
      <c r="G93" s="87">
        <v>0</v>
      </c>
      <c r="H93" s="103">
        <v>0</v>
      </c>
      <c r="I93" s="149" t="s">
        <v>1186</v>
      </c>
      <c r="J93" s="117" t="s">
        <v>24</v>
      </c>
      <c r="K93" s="39" t="s">
        <v>2002</v>
      </c>
      <c r="L93" s="39" t="s">
        <v>21</v>
      </c>
      <c r="M93" s="39" t="s">
        <v>2003</v>
      </c>
    </row>
    <row r="94" s="17" customFormat="true" ht="106" customHeight="true" spans="1:13">
      <c r="A94" s="39">
        <v>87</v>
      </c>
      <c r="B94" s="151"/>
      <c r="C94" s="148" t="s">
        <v>2004</v>
      </c>
      <c r="D94" s="84"/>
      <c r="E94" s="84" t="s">
        <v>18</v>
      </c>
      <c r="F94" s="87">
        <v>44.16</v>
      </c>
      <c r="G94" s="87">
        <v>0</v>
      </c>
      <c r="H94" s="103">
        <v>0</v>
      </c>
      <c r="I94" s="151"/>
      <c r="J94" s="117" t="s">
        <v>24</v>
      </c>
      <c r="K94" s="39" t="s">
        <v>2005</v>
      </c>
      <c r="L94" s="39" t="s">
        <v>21</v>
      </c>
      <c r="M94" s="39" t="s">
        <v>2006</v>
      </c>
    </row>
    <row r="95" s="17" customFormat="true" ht="106" customHeight="true" spans="1:13">
      <c r="A95" s="39">
        <v>88</v>
      </c>
      <c r="B95" s="151"/>
      <c r="C95" s="148" t="s">
        <v>2007</v>
      </c>
      <c r="D95" s="84"/>
      <c r="E95" s="84" t="s">
        <v>18</v>
      </c>
      <c r="F95" s="87">
        <v>45</v>
      </c>
      <c r="G95" s="87">
        <v>39.6665</v>
      </c>
      <c r="H95" s="103">
        <v>0.8815</v>
      </c>
      <c r="I95" s="151"/>
      <c r="J95" s="117" t="s">
        <v>24</v>
      </c>
      <c r="K95" s="39" t="s">
        <v>2008</v>
      </c>
      <c r="L95" s="39" t="s">
        <v>21</v>
      </c>
      <c r="M95" s="39" t="s">
        <v>2009</v>
      </c>
    </row>
    <row r="96" s="17" customFormat="true" ht="106" customHeight="true" spans="1:13">
      <c r="A96" s="39">
        <v>89</v>
      </c>
      <c r="B96" s="151"/>
      <c r="C96" s="148" t="s">
        <v>2010</v>
      </c>
      <c r="D96" s="84"/>
      <c r="E96" s="84" t="s">
        <v>18</v>
      </c>
      <c r="F96" s="87">
        <v>30.108</v>
      </c>
      <c r="G96" s="87">
        <v>0</v>
      </c>
      <c r="H96" s="103">
        <v>0</v>
      </c>
      <c r="I96" s="151"/>
      <c r="J96" s="117" t="s">
        <v>19</v>
      </c>
      <c r="K96" s="39" t="s">
        <v>2011</v>
      </c>
      <c r="L96" s="39" t="s">
        <v>21</v>
      </c>
      <c r="M96" s="39" t="s">
        <v>2012</v>
      </c>
    </row>
    <row r="97" s="17" customFormat="true" ht="138" customHeight="true" spans="1:13">
      <c r="A97" s="39">
        <v>90</v>
      </c>
      <c r="B97" s="151"/>
      <c r="C97" s="148" t="s">
        <v>2013</v>
      </c>
      <c r="D97" s="84"/>
      <c r="E97" s="84" t="s">
        <v>18</v>
      </c>
      <c r="F97" s="87">
        <v>11.94</v>
      </c>
      <c r="G97" s="87">
        <v>10.426</v>
      </c>
      <c r="H97" s="103">
        <v>0.8732</v>
      </c>
      <c r="I97" s="151"/>
      <c r="J97" s="117" t="s">
        <v>19</v>
      </c>
      <c r="K97" s="39" t="s">
        <v>2014</v>
      </c>
      <c r="L97" s="39" t="s">
        <v>21</v>
      </c>
      <c r="M97" s="39" t="s">
        <v>2015</v>
      </c>
    </row>
    <row r="98" s="17" customFormat="true" ht="106" customHeight="true" spans="1:13">
      <c r="A98" s="39">
        <v>91</v>
      </c>
      <c r="B98" s="151"/>
      <c r="C98" s="148" t="s">
        <v>2016</v>
      </c>
      <c r="D98" s="84" t="s">
        <v>18</v>
      </c>
      <c r="E98" s="84"/>
      <c r="F98" s="87">
        <v>18.9</v>
      </c>
      <c r="G98" s="87">
        <v>0</v>
      </c>
      <c r="H98" s="103">
        <v>0</v>
      </c>
      <c r="I98" s="151"/>
      <c r="J98" s="117" t="s">
        <v>19</v>
      </c>
      <c r="K98" s="39" t="s">
        <v>1289</v>
      </c>
      <c r="L98" s="39" t="s">
        <v>21</v>
      </c>
      <c r="M98" s="39" t="s">
        <v>33</v>
      </c>
    </row>
    <row r="99" s="17" customFormat="true" ht="106" customHeight="true" spans="1:13">
      <c r="A99" s="39">
        <v>92</v>
      </c>
      <c r="B99" s="151"/>
      <c r="C99" s="148" t="s">
        <v>2017</v>
      </c>
      <c r="D99" s="84"/>
      <c r="E99" s="84" t="s">
        <v>18</v>
      </c>
      <c r="F99" s="87">
        <v>37.82</v>
      </c>
      <c r="G99" s="87">
        <v>0</v>
      </c>
      <c r="H99" s="103">
        <v>0</v>
      </c>
      <c r="I99" s="151"/>
      <c r="J99" s="117" t="s">
        <v>19</v>
      </c>
      <c r="K99" s="39" t="s">
        <v>2018</v>
      </c>
      <c r="L99" s="39" t="s">
        <v>21</v>
      </c>
      <c r="M99" s="39" t="s">
        <v>33</v>
      </c>
    </row>
    <row r="100" s="17" customFormat="true" ht="106" customHeight="true" spans="1:13">
      <c r="A100" s="39">
        <v>93</v>
      </c>
      <c r="B100" s="151"/>
      <c r="C100" s="148" t="s">
        <v>2019</v>
      </c>
      <c r="D100" s="84"/>
      <c r="E100" s="84" t="s">
        <v>18</v>
      </c>
      <c r="F100" s="87">
        <v>359.73</v>
      </c>
      <c r="G100" s="87">
        <v>140.93</v>
      </c>
      <c r="H100" s="103">
        <v>0.3918</v>
      </c>
      <c r="I100" s="151"/>
      <c r="J100" s="117" t="s">
        <v>24</v>
      </c>
      <c r="K100" s="39" t="s">
        <v>2020</v>
      </c>
      <c r="L100" s="39" t="s">
        <v>21</v>
      </c>
      <c r="M100" s="39" t="s">
        <v>33</v>
      </c>
    </row>
    <row r="101" s="17" customFormat="true" ht="106" customHeight="true" spans="1:13">
      <c r="A101" s="39">
        <v>94</v>
      </c>
      <c r="B101" s="151"/>
      <c r="C101" s="148" t="s">
        <v>2021</v>
      </c>
      <c r="D101" s="84" t="s">
        <v>18</v>
      </c>
      <c r="E101" s="84"/>
      <c r="F101" s="87">
        <v>35</v>
      </c>
      <c r="G101" s="87">
        <v>11.45</v>
      </c>
      <c r="H101" s="103">
        <v>0.3271</v>
      </c>
      <c r="I101" s="151"/>
      <c r="J101" s="117" t="s">
        <v>24</v>
      </c>
      <c r="K101" s="39" t="s">
        <v>2022</v>
      </c>
      <c r="L101" s="39" t="s">
        <v>21</v>
      </c>
      <c r="M101" s="39" t="s">
        <v>2023</v>
      </c>
    </row>
    <row r="102" s="17" customFormat="true" ht="106" customHeight="true" spans="1:13">
      <c r="A102" s="39">
        <v>95</v>
      </c>
      <c r="B102" s="151"/>
      <c r="C102" s="148" t="s">
        <v>2024</v>
      </c>
      <c r="D102" s="84"/>
      <c r="E102" s="84" t="s">
        <v>18</v>
      </c>
      <c r="F102" s="87">
        <v>250.92826</v>
      </c>
      <c r="G102" s="87">
        <v>0</v>
      </c>
      <c r="H102" s="103">
        <v>0</v>
      </c>
      <c r="I102" s="151"/>
      <c r="J102" s="117" t="s">
        <v>19</v>
      </c>
      <c r="K102" s="39" t="s">
        <v>2025</v>
      </c>
      <c r="L102" s="39" t="s">
        <v>21</v>
      </c>
      <c r="M102" s="39" t="s">
        <v>2026</v>
      </c>
    </row>
    <row r="103" s="17" customFormat="true" ht="106" customHeight="true" spans="1:13">
      <c r="A103" s="39">
        <v>96</v>
      </c>
      <c r="B103" s="151"/>
      <c r="C103" s="148" t="s">
        <v>2027</v>
      </c>
      <c r="D103" s="84"/>
      <c r="E103" s="84" t="s">
        <v>18</v>
      </c>
      <c r="F103" s="87">
        <v>99.34</v>
      </c>
      <c r="G103" s="87">
        <v>71.2096</v>
      </c>
      <c r="H103" s="103">
        <v>0.7169</v>
      </c>
      <c r="I103" s="151"/>
      <c r="J103" s="117" t="s">
        <v>24</v>
      </c>
      <c r="K103" s="39"/>
      <c r="L103" s="39" t="s">
        <v>21</v>
      </c>
      <c r="M103" s="39"/>
    </row>
    <row r="104" s="17" customFormat="true" ht="106" customHeight="true" spans="1:13">
      <c r="A104" s="39">
        <v>97</v>
      </c>
      <c r="B104" s="162" t="s">
        <v>1307</v>
      </c>
      <c r="C104" s="148" t="s">
        <v>2028</v>
      </c>
      <c r="D104" s="84"/>
      <c r="E104" s="84" t="s">
        <v>18</v>
      </c>
      <c r="F104" s="87">
        <v>257.28</v>
      </c>
      <c r="G104" s="87">
        <v>160.57</v>
      </c>
      <c r="H104" s="103">
        <v>0.62</v>
      </c>
      <c r="I104" s="117">
        <v>0.5195</v>
      </c>
      <c r="J104" s="39" t="s">
        <v>24</v>
      </c>
      <c r="K104" s="39"/>
      <c r="L104" s="57" t="s">
        <v>21</v>
      </c>
      <c r="M104" s="162"/>
    </row>
    <row r="105" s="17" customFormat="true" ht="106" customHeight="true" spans="1:13">
      <c r="A105" s="39">
        <v>98</v>
      </c>
      <c r="B105" s="151"/>
      <c r="C105" s="148" t="s">
        <v>2029</v>
      </c>
      <c r="D105" s="84"/>
      <c r="E105" s="84" t="s">
        <v>18</v>
      </c>
      <c r="F105" s="87">
        <v>284.61</v>
      </c>
      <c r="G105" s="87">
        <v>0</v>
      </c>
      <c r="H105" s="103">
        <v>0</v>
      </c>
      <c r="I105" s="151"/>
      <c r="J105" s="39" t="s">
        <v>24</v>
      </c>
      <c r="K105" s="39" t="s">
        <v>2030</v>
      </c>
      <c r="L105" s="57" t="s">
        <v>21</v>
      </c>
      <c r="M105" s="162" t="s">
        <v>33</v>
      </c>
    </row>
    <row r="106" s="17" customFormat="true" ht="106" customHeight="true" spans="1:13">
      <c r="A106" s="39">
        <v>99</v>
      </c>
      <c r="B106" s="151"/>
      <c r="C106" s="148" t="s">
        <v>2031</v>
      </c>
      <c r="D106" s="84" t="s">
        <v>18</v>
      </c>
      <c r="E106" s="84"/>
      <c r="F106" s="87">
        <v>3.06</v>
      </c>
      <c r="G106" s="87">
        <v>0</v>
      </c>
      <c r="H106" s="103">
        <v>0</v>
      </c>
      <c r="I106" s="151"/>
      <c r="J106" s="39" t="s">
        <v>24</v>
      </c>
      <c r="K106" s="39" t="s">
        <v>1957</v>
      </c>
      <c r="L106" s="57" t="s">
        <v>21</v>
      </c>
      <c r="M106" s="162"/>
    </row>
    <row r="107" s="17" customFormat="true" ht="106" customHeight="true" spans="1:13">
      <c r="A107" s="39">
        <v>100</v>
      </c>
      <c r="B107" s="151"/>
      <c r="C107" s="148" t="s">
        <v>2032</v>
      </c>
      <c r="D107" s="84" t="s">
        <v>18</v>
      </c>
      <c r="E107" s="84"/>
      <c r="F107" s="87">
        <v>2.22</v>
      </c>
      <c r="G107" s="87">
        <v>0</v>
      </c>
      <c r="H107" s="103">
        <v>0</v>
      </c>
      <c r="I107" s="151"/>
      <c r="J107" s="39" t="s">
        <v>24</v>
      </c>
      <c r="K107" s="39" t="s">
        <v>1957</v>
      </c>
      <c r="L107" s="57" t="s">
        <v>21</v>
      </c>
      <c r="M107" s="162"/>
    </row>
    <row r="108" s="17" customFormat="true" ht="106" customHeight="true" spans="1:13">
      <c r="A108" s="39">
        <v>101</v>
      </c>
      <c r="B108" s="151"/>
      <c r="C108" s="148" t="s">
        <v>2033</v>
      </c>
      <c r="D108" s="84" t="s">
        <v>18</v>
      </c>
      <c r="E108" s="84"/>
      <c r="F108" s="87">
        <v>0.08</v>
      </c>
      <c r="G108" s="87">
        <v>0</v>
      </c>
      <c r="H108" s="103">
        <v>0</v>
      </c>
      <c r="I108" s="151"/>
      <c r="J108" s="39" t="s">
        <v>24</v>
      </c>
      <c r="K108" s="39" t="s">
        <v>1957</v>
      </c>
      <c r="L108" s="57" t="s">
        <v>21</v>
      </c>
      <c r="M108" s="162"/>
    </row>
    <row r="109" s="17" customFormat="true" ht="106" customHeight="true" spans="1:13">
      <c r="A109" s="39">
        <v>102</v>
      </c>
      <c r="B109" s="151"/>
      <c r="C109" s="148" t="s">
        <v>2034</v>
      </c>
      <c r="D109" s="84" t="s">
        <v>18</v>
      </c>
      <c r="E109" s="84"/>
      <c r="F109" s="87">
        <v>0.38</v>
      </c>
      <c r="G109" s="87">
        <v>0</v>
      </c>
      <c r="H109" s="103">
        <v>0</v>
      </c>
      <c r="I109" s="151"/>
      <c r="J109" s="39" t="s">
        <v>24</v>
      </c>
      <c r="K109" s="39" t="s">
        <v>2035</v>
      </c>
      <c r="L109" s="57" t="s">
        <v>21</v>
      </c>
      <c r="M109" s="162" t="s">
        <v>33</v>
      </c>
    </row>
    <row r="110" s="17" customFormat="true" ht="106" customHeight="true" spans="1:13">
      <c r="A110" s="39">
        <v>103</v>
      </c>
      <c r="B110" s="151"/>
      <c r="C110" s="148" t="s">
        <v>2036</v>
      </c>
      <c r="D110" s="84" t="s">
        <v>18</v>
      </c>
      <c r="E110" s="84"/>
      <c r="F110" s="87">
        <v>0.08</v>
      </c>
      <c r="G110" s="87">
        <v>0</v>
      </c>
      <c r="H110" s="103">
        <v>0</v>
      </c>
      <c r="I110" s="151"/>
      <c r="J110" s="39" t="s">
        <v>24</v>
      </c>
      <c r="K110" s="39" t="s">
        <v>2037</v>
      </c>
      <c r="L110" s="57" t="s">
        <v>21</v>
      </c>
      <c r="M110" s="162"/>
    </row>
    <row r="111" s="17" customFormat="true" ht="106" customHeight="true" spans="1:13">
      <c r="A111" s="39">
        <v>104</v>
      </c>
      <c r="B111" s="151"/>
      <c r="C111" s="148" t="s">
        <v>2038</v>
      </c>
      <c r="D111" s="84"/>
      <c r="E111" s="84" t="s">
        <v>18</v>
      </c>
      <c r="F111" s="87">
        <v>0.28</v>
      </c>
      <c r="G111" s="87">
        <v>0</v>
      </c>
      <c r="H111" s="103">
        <v>0</v>
      </c>
      <c r="I111" s="151"/>
      <c r="J111" s="39" t="s">
        <v>24</v>
      </c>
      <c r="K111" s="39" t="s">
        <v>2039</v>
      </c>
      <c r="L111" s="57" t="s">
        <v>21</v>
      </c>
      <c r="M111" s="162"/>
    </row>
    <row r="112" s="17" customFormat="true" ht="106" customHeight="true" spans="1:13">
      <c r="A112" s="39">
        <v>105</v>
      </c>
      <c r="B112" s="151"/>
      <c r="C112" s="148" t="s">
        <v>2040</v>
      </c>
      <c r="D112" s="84"/>
      <c r="E112" s="84" t="s">
        <v>18</v>
      </c>
      <c r="F112" s="87">
        <v>70.13</v>
      </c>
      <c r="G112" s="87">
        <v>66.7</v>
      </c>
      <c r="H112" s="103">
        <v>0.95</v>
      </c>
      <c r="I112" s="151"/>
      <c r="J112" s="39" t="s">
        <v>24</v>
      </c>
      <c r="K112" s="39"/>
      <c r="L112" s="57" t="s">
        <v>21</v>
      </c>
      <c r="M112" s="162"/>
    </row>
    <row r="113" s="17" customFormat="true" ht="106" customHeight="true" spans="1:13">
      <c r="A113" s="39">
        <v>106</v>
      </c>
      <c r="B113" s="151"/>
      <c r="C113" s="148" t="s">
        <v>2041</v>
      </c>
      <c r="D113" s="84" t="s">
        <v>18</v>
      </c>
      <c r="E113" s="84"/>
      <c r="F113" s="87">
        <v>0.2</v>
      </c>
      <c r="G113" s="87">
        <v>0</v>
      </c>
      <c r="H113" s="103">
        <v>0</v>
      </c>
      <c r="I113" s="151"/>
      <c r="J113" s="39" t="s">
        <v>24</v>
      </c>
      <c r="K113" s="39" t="s">
        <v>1957</v>
      </c>
      <c r="L113" s="57" t="s">
        <v>21</v>
      </c>
      <c r="M113" s="162"/>
    </row>
    <row r="114" s="17" customFormat="true" ht="106" customHeight="true" spans="1:13">
      <c r="A114" s="39">
        <v>107</v>
      </c>
      <c r="B114" s="151"/>
      <c r="C114" s="148" t="s">
        <v>2042</v>
      </c>
      <c r="D114" s="84"/>
      <c r="E114" s="84" t="s">
        <v>18</v>
      </c>
      <c r="F114" s="87">
        <v>16.2</v>
      </c>
      <c r="G114" s="87">
        <v>1.42</v>
      </c>
      <c r="H114" s="103">
        <v>0.09</v>
      </c>
      <c r="I114" s="151"/>
      <c r="J114" s="39" t="s">
        <v>24</v>
      </c>
      <c r="K114" s="39" t="s">
        <v>1957</v>
      </c>
      <c r="L114" s="57" t="s">
        <v>21</v>
      </c>
      <c r="M114" s="162"/>
    </row>
    <row r="115" s="17" customFormat="true" ht="106" customHeight="true" spans="1:13">
      <c r="A115" s="39">
        <v>108</v>
      </c>
      <c r="B115" s="151"/>
      <c r="C115" s="148" t="s">
        <v>2043</v>
      </c>
      <c r="D115" s="84"/>
      <c r="E115" s="84" t="s">
        <v>18</v>
      </c>
      <c r="F115" s="87">
        <v>85.46</v>
      </c>
      <c r="G115" s="87">
        <v>0</v>
      </c>
      <c r="H115" s="103">
        <v>0</v>
      </c>
      <c r="I115" s="151"/>
      <c r="J115" s="39" t="s">
        <v>24</v>
      </c>
      <c r="K115" s="39" t="s">
        <v>2044</v>
      </c>
      <c r="L115" s="57" t="s">
        <v>21</v>
      </c>
      <c r="M115" s="162" t="s">
        <v>33</v>
      </c>
    </row>
    <row r="116" s="17" customFormat="true" ht="106" customHeight="true" spans="1:13">
      <c r="A116" s="39">
        <v>109</v>
      </c>
      <c r="B116" s="151"/>
      <c r="C116" s="148" t="s">
        <v>2045</v>
      </c>
      <c r="D116" s="84"/>
      <c r="E116" s="84" t="s">
        <v>18</v>
      </c>
      <c r="F116" s="87">
        <v>0.3</v>
      </c>
      <c r="G116" s="87">
        <v>0</v>
      </c>
      <c r="H116" s="103">
        <v>0</v>
      </c>
      <c r="I116" s="151"/>
      <c r="J116" s="39" t="s">
        <v>24</v>
      </c>
      <c r="K116" s="39" t="s">
        <v>1957</v>
      </c>
      <c r="L116" s="57" t="s">
        <v>21</v>
      </c>
      <c r="M116" s="162" t="s">
        <v>33</v>
      </c>
    </row>
    <row r="117" s="17" customFormat="true" ht="106" customHeight="true" spans="1:13">
      <c r="A117" s="39">
        <v>110</v>
      </c>
      <c r="B117" s="151"/>
      <c r="C117" s="148" t="s">
        <v>2046</v>
      </c>
      <c r="D117" s="84"/>
      <c r="E117" s="84" t="s">
        <v>18</v>
      </c>
      <c r="F117" s="87">
        <v>28.21</v>
      </c>
      <c r="G117" s="87">
        <v>0.6</v>
      </c>
      <c r="H117" s="103">
        <v>0.02</v>
      </c>
      <c r="I117" s="151"/>
      <c r="J117" s="39" t="s">
        <v>24</v>
      </c>
      <c r="K117" s="39" t="s">
        <v>1957</v>
      </c>
      <c r="L117" s="57" t="s">
        <v>21</v>
      </c>
      <c r="M117" s="162" t="s">
        <v>33</v>
      </c>
    </row>
    <row r="118" s="17" customFormat="true" ht="106" customHeight="true" spans="1:13">
      <c r="A118" s="39">
        <v>111</v>
      </c>
      <c r="B118" s="151"/>
      <c r="C118" s="148" t="s">
        <v>2047</v>
      </c>
      <c r="D118" s="84"/>
      <c r="E118" s="84" t="s">
        <v>18</v>
      </c>
      <c r="F118" s="87">
        <v>37.73</v>
      </c>
      <c r="G118" s="87">
        <v>0</v>
      </c>
      <c r="H118" s="103">
        <v>0</v>
      </c>
      <c r="I118" s="151"/>
      <c r="J118" s="39" t="s">
        <v>24</v>
      </c>
      <c r="K118" s="39" t="s">
        <v>1957</v>
      </c>
      <c r="L118" s="57" t="s">
        <v>21</v>
      </c>
      <c r="M118" s="162" t="s">
        <v>33</v>
      </c>
    </row>
    <row r="119" s="17" customFormat="true" ht="106" customHeight="true" spans="1:13">
      <c r="A119" s="39">
        <v>112</v>
      </c>
      <c r="B119" s="151"/>
      <c r="C119" s="148" t="s">
        <v>2048</v>
      </c>
      <c r="D119" s="84"/>
      <c r="E119" s="84" t="s">
        <v>18</v>
      </c>
      <c r="F119" s="87">
        <v>46.73</v>
      </c>
      <c r="G119" s="87">
        <v>3.23</v>
      </c>
      <c r="H119" s="103">
        <v>0.07</v>
      </c>
      <c r="I119" s="151"/>
      <c r="J119" s="39" t="s">
        <v>24</v>
      </c>
      <c r="K119" s="39" t="s">
        <v>2044</v>
      </c>
      <c r="L119" s="57" t="s">
        <v>21</v>
      </c>
      <c r="M119" s="149" t="s">
        <v>2049</v>
      </c>
    </row>
    <row r="120" s="17" customFormat="true" ht="106" customHeight="true" spans="1:13">
      <c r="A120" s="39">
        <v>113</v>
      </c>
      <c r="B120" s="151"/>
      <c r="C120" s="148" t="s">
        <v>2050</v>
      </c>
      <c r="D120" s="84"/>
      <c r="E120" s="84" t="s">
        <v>18</v>
      </c>
      <c r="F120" s="87">
        <v>57.08</v>
      </c>
      <c r="G120" s="87">
        <v>0</v>
      </c>
      <c r="H120" s="103">
        <v>0</v>
      </c>
      <c r="I120" s="151"/>
      <c r="J120" s="39" t="s">
        <v>24</v>
      </c>
      <c r="K120" s="39" t="s">
        <v>2051</v>
      </c>
      <c r="L120" s="57" t="s">
        <v>21</v>
      </c>
      <c r="M120" s="149" t="s">
        <v>2052</v>
      </c>
    </row>
    <row r="121" s="17" customFormat="true" ht="106" customHeight="true" spans="1:13">
      <c r="A121" s="39">
        <v>114</v>
      </c>
      <c r="B121" s="151"/>
      <c r="C121" s="148" t="s">
        <v>2053</v>
      </c>
      <c r="D121" s="84"/>
      <c r="E121" s="84" t="s">
        <v>18</v>
      </c>
      <c r="F121" s="87">
        <v>68.69</v>
      </c>
      <c r="G121" s="87">
        <v>5.97</v>
      </c>
      <c r="H121" s="103">
        <v>0.09</v>
      </c>
      <c r="I121" s="151"/>
      <c r="J121" s="39" t="s">
        <v>24</v>
      </c>
      <c r="K121" s="39" t="s">
        <v>2054</v>
      </c>
      <c r="L121" s="57" t="s">
        <v>21</v>
      </c>
      <c r="M121" s="149" t="s">
        <v>2055</v>
      </c>
    </row>
    <row r="122" s="17" customFormat="true" ht="106" customHeight="true" spans="1:13">
      <c r="A122" s="39">
        <v>115</v>
      </c>
      <c r="B122" s="151"/>
      <c r="C122" s="148" t="s">
        <v>2056</v>
      </c>
      <c r="D122" s="84"/>
      <c r="E122" s="84" t="s">
        <v>18</v>
      </c>
      <c r="F122" s="87">
        <v>23.23</v>
      </c>
      <c r="G122" s="87">
        <v>0</v>
      </c>
      <c r="H122" s="103">
        <v>0</v>
      </c>
      <c r="I122" s="151"/>
      <c r="J122" s="39" t="s">
        <v>24</v>
      </c>
      <c r="K122" s="39" t="s">
        <v>2057</v>
      </c>
      <c r="L122" s="57" t="s">
        <v>21</v>
      </c>
      <c r="M122" s="162" t="s">
        <v>33</v>
      </c>
    </row>
    <row r="123" s="17" customFormat="true" ht="106" customHeight="true" spans="1:13">
      <c r="A123" s="39">
        <v>116</v>
      </c>
      <c r="B123" s="151"/>
      <c r="C123" s="148" t="s">
        <v>2058</v>
      </c>
      <c r="D123" s="84"/>
      <c r="E123" s="84" t="s">
        <v>18</v>
      </c>
      <c r="F123" s="87">
        <v>27.84</v>
      </c>
      <c r="G123" s="87">
        <v>1.82</v>
      </c>
      <c r="H123" s="103">
        <v>0.07</v>
      </c>
      <c r="I123" s="151"/>
      <c r="J123" s="39" t="s">
        <v>24</v>
      </c>
      <c r="K123" s="39" t="s">
        <v>2059</v>
      </c>
      <c r="L123" s="57" t="s">
        <v>21</v>
      </c>
      <c r="M123" s="162" t="s">
        <v>33</v>
      </c>
    </row>
    <row r="124" s="17" customFormat="true" ht="106" customHeight="true" spans="1:13">
      <c r="A124" s="39">
        <v>117</v>
      </c>
      <c r="B124" s="151"/>
      <c r="C124" s="148" t="s">
        <v>2060</v>
      </c>
      <c r="D124" s="84"/>
      <c r="E124" s="84" t="s">
        <v>18</v>
      </c>
      <c r="F124" s="87">
        <v>123.94</v>
      </c>
      <c r="G124" s="87">
        <v>0</v>
      </c>
      <c r="H124" s="103">
        <v>0</v>
      </c>
      <c r="I124" s="151"/>
      <c r="J124" s="39" t="s">
        <v>24</v>
      </c>
      <c r="K124" s="39" t="s">
        <v>2057</v>
      </c>
      <c r="L124" s="57" t="s">
        <v>21</v>
      </c>
      <c r="M124" s="162" t="s">
        <v>33</v>
      </c>
    </row>
    <row r="125" s="17" customFormat="true" ht="106" customHeight="true" spans="1:13">
      <c r="A125" s="39">
        <v>118</v>
      </c>
      <c r="B125" s="151"/>
      <c r="C125" s="148" t="s">
        <v>2061</v>
      </c>
      <c r="D125" s="84"/>
      <c r="E125" s="84" t="s">
        <v>18</v>
      </c>
      <c r="F125" s="87">
        <v>84.49</v>
      </c>
      <c r="G125" s="87">
        <v>0</v>
      </c>
      <c r="H125" s="103">
        <v>0</v>
      </c>
      <c r="I125" s="151"/>
      <c r="J125" s="39" t="s">
        <v>24</v>
      </c>
      <c r="K125" s="39" t="s">
        <v>2057</v>
      </c>
      <c r="L125" s="57" t="s">
        <v>21</v>
      </c>
      <c r="M125" s="149" t="s">
        <v>2062</v>
      </c>
    </row>
    <row r="126" s="17" customFormat="true" ht="106" customHeight="true" spans="1:13">
      <c r="A126" s="39">
        <v>119</v>
      </c>
      <c r="B126" s="151"/>
      <c r="C126" s="148" t="s">
        <v>2063</v>
      </c>
      <c r="D126" s="84"/>
      <c r="E126" s="84" t="s">
        <v>18</v>
      </c>
      <c r="F126" s="87">
        <v>21.62</v>
      </c>
      <c r="G126" s="87">
        <v>0</v>
      </c>
      <c r="H126" s="103">
        <v>0</v>
      </c>
      <c r="I126" s="151"/>
      <c r="J126" s="39" t="s">
        <v>24</v>
      </c>
      <c r="K126" s="39" t="s">
        <v>2044</v>
      </c>
      <c r="L126" s="57" t="s">
        <v>21</v>
      </c>
      <c r="M126" s="162" t="s">
        <v>33</v>
      </c>
    </row>
    <row r="127" s="17" customFormat="true" ht="106" customHeight="true" spans="1:13">
      <c r="A127" s="39">
        <v>120</v>
      </c>
      <c r="B127" s="151"/>
      <c r="C127" s="148" t="s">
        <v>2064</v>
      </c>
      <c r="D127" s="84"/>
      <c r="E127" s="84" t="s">
        <v>18</v>
      </c>
      <c r="F127" s="87">
        <v>5.36</v>
      </c>
      <c r="G127" s="87">
        <v>0</v>
      </c>
      <c r="H127" s="103">
        <v>0</v>
      </c>
      <c r="I127" s="151"/>
      <c r="J127" s="39" t="s">
        <v>24</v>
      </c>
      <c r="K127" s="39" t="s">
        <v>2044</v>
      </c>
      <c r="L127" s="57" t="s">
        <v>21</v>
      </c>
      <c r="M127" s="149" t="s">
        <v>2065</v>
      </c>
    </row>
    <row r="128" s="17" customFormat="true" ht="106" customHeight="true" spans="1:13">
      <c r="A128" s="39">
        <v>121</v>
      </c>
      <c r="B128" s="151"/>
      <c r="C128" s="148" t="s">
        <v>2066</v>
      </c>
      <c r="D128" s="84"/>
      <c r="E128" s="84" t="s">
        <v>18</v>
      </c>
      <c r="F128" s="87">
        <v>192.57</v>
      </c>
      <c r="G128" s="87">
        <v>0</v>
      </c>
      <c r="H128" s="103">
        <v>0</v>
      </c>
      <c r="I128" s="151"/>
      <c r="J128" s="39" t="s">
        <v>24</v>
      </c>
      <c r="K128" s="39" t="s">
        <v>2044</v>
      </c>
      <c r="L128" s="57" t="s">
        <v>21</v>
      </c>
      <c r="M128" s="149" t="s">
        <v>2065</v>
      </c>
    </row>
    <row r="129" s="17" customFormat="true" ht="106" customHeight="true" spans="1:13">
      <c r="A129" s="39">
        <v>122</v>
      </c>
      <c r="B129" s="151"/>
      <c r="C129" s="148" t="s">
        <v>2067</v>
      </c>
      <c r="D129" s="84"/>
      <c r="E129" s="84" t="s">
        <v>18</v>
      </c>
      <c r="F129" s="87">
        <v>90.86</v>
      </c>
      <c r="G129" s="87">
        <v>30.09</v>
      </c>
      <c r="H129" s="103">
        <v>0.33</v>
      </c>
      <c r="I129" s="151"/>
      <c r="J129" s="39" t="s">
        <v>24</v>
      </c>
      <c r="K129" s="39" t="s">
        <v>2068</v>
      </c>
      <c r="L129" s="57" t="s">
        <v>21</v>
      </c>
      <c r="M129" s="149" t="s">
        <v>2069</v>
      </c>
    </row>
    <row r="130" s="17" customFormat="true" ht="128.25" spans="1:13">
      <c r="A130" s="39">
        <v>123</v>
      </c>
      <c r="B130" s="151"/>
      <c r="C130" s="148" t="s">
        <v>2070</v>
      </c>
      <c r="D130" s="84"/>
      <c r="E130" s="84" t="s">
        <v>18</v>
      </c>
      <c r="F130" s="87">
        <v>87.15</v>
      </c>
      <c r="G130" s="87">
        <v>0</v>
      </c>
      <c r="H130" s="103">
        <v>0</v>
      </c>
      <c r="I130" s="151"/>
      <c r="J130" s="39" t="s">
        <v>24</v>
      </c>
      <c r="K130" s="39" t="s">
        <v>2044</v>
      </c>
      <c r="L130" s="57" t="s">
        <v>21</v>
      </c>
      <c r="M130" s="149" t="s">
        <v>2071</v>
      </c>
    </row>
    <row r="131" s="17" customFormat="true" ht="106" customHeight="true" spans="1:13">
      <c r="A131" s="39">
        <v>124</v>
      </c>
      <c r="B131" s="151"/>
      <c r="C131" s="148" t="s">
        <v>2072</v>
      </c>
      <c r="D131" s="84"/>
      <c r="E131" s="84" t="s">
        <v>18</v>
      </c>
      <c r="F131" s="87">
        <v>62.51</v>
      </c>
      <c r="G131" s="87">
        <v>4.5</v>
      </c>
      <c r="H131" s="103">
        <v>0.07</v>
      </c>
      <c r="I131" s="151"/>
      <c r="J131" s="39" t="s">
        <v>24</v>
      </c>
      <c r="K131" s="39" t="s">
        <v>2073</v>
      </c>
      <c r="L131" s="57" t="s">
        <v>21</v>
      </c>
      <c r="M131" s="149" t="s">
        <v>2074</v>
      </c>
    </row>
    <row r="132" s="17" customFormat="true" ht="106" customHeight="true" spans="1:13">
      <c r="A132" s="39">
        <v>125</v>
      </c>
      <c r="B132" s="151"/>
      <c r="C132" s="148" t="s">
        <v>2075</v>
      </c>
      <c r="D132" s="84"/>
      <c r="E132" s="84" t="s">
        <v>18</v>
      </c>
      <c r="F132" s="87">
        <v>45.6</v>
      </c>
      <c r="G132" s="87">
        <v>0</v>
      </c>
      <c r="H132" s="103">
        <v>0</v>
      </c>
      <c r="I132" s="151"/>
      <c r="J132" s="39" t="s">
        <v>24</v>
      </c>
      <c r="K132" s="39" t="s">
        <v>2076</v>
      </c>
      <c r="L132" s="57" t="s">
        <v>21</v>
      </c>
      <c r="M132" s="162" t="s">
        <v>2077</v>
      </c>
    </row>
    <row r="133" s="17" customFormat="true" ht="106" customHeight="true" spans="1:13">
      <c r="A133" s="39">
        <v>126</v>
      </c>
      <c r="B133" s="151"/>
      <c r="C133" s="148" t="s">
        <v>2078</v>
      </c>
      <c r="D133" s="84"/>
      <c r="E133" s="84" t="s">
        <v>18</v>
      </c>
      <c r="F133" s="87">
        <v>105.32</v>
      </c>
      <c r="G133" s="87">
        <v>76.85</v>
      </c>
      <c r="H133" s="103">
        <v>0.73</v>
      </c>
      <c r="I133" s="151"/>
      <c r="J133" s="39" t="s">
        <v>24</v>
      </c>
      <c r="K133" s="39"/>
      <c r="L133" s="57" t="s">
        <v>21</v>
      </c>
      <c r="M133" s="149" t="s">
        <v>2079</v>
      </c>
    </row>
    <row r="134" s="17" customFormat="true" ht="106" customHeight="true" spans="1:13">
      <c r="A134" s="39">
        <v>127</v>
      </c>
      <c r="B134" s="151"/>
      <c r="C134" s="148" t="s">
        <v>2080</v>
      </c>
      <c r="D134" s="84"/>
      <c r="E134" s="84" t="s">
        <v>18</v>
      </c>
      <c r="F134" s="87">
        <v>155.35</v>
      </c>
      <c r="G134" s="87">
        <v>5.16</v>
      </c>
      <c r="H134" s="103">
        <v>0.03</v>
      </c>
      <c r="I134" s="151"/>
      <c r="J134" s="39" t="s">
        <v>24</v>
      </c>
      <c r="K134" s="39" t="s">
        <v>2081</v>
      </c>
      <c r="L134" s="57" t="s">
        <v>21</v>
      </c>
      <c r="M134" s="149" t="s">
        <v>2082</v>
      </c>
    </row>
    <row r="135" s="17" customFormat="true" ht="128.25" spans="1:13">
      <c r="A135" s="39">
        <v>128</v>
      </c>
      <c r="B135" s="151"/>
      <c r="C135" s="148" t="s">
        <v>2083</v>
      </c>
      <c r="D135" s="84"/>
      <c r="E135" s="84" t="s">
        <v>18</v>
      </c>
      <c r="F135" s="87">
        <v>50</v>
      </c>
      <c r="G135" s="87">
        <v>0</v>
      </c>
      <c r="H135" s="103">
        <v>0</v>
      </c>
      <c r="I135" s="151"/>
      <c r="J135" s="39" t="s">
        <v>24</v>
      </c>
      <c r="K135" s="39" t="s">
        <v>2044</v>
      </c>
      <c r="L135" s="57" t="s">
        <v>21</v>
      </c>
      <c r="M135" s="149" t="s">
        <v>2084</v>
      </c>
    </row>
    <row r="136" s="17" customFormat="true" ht="106" customHeight="true" spans="1:13">
      <c r="A136" s="39">
        <v>129</v>
      </c>
      <c r="B136" s="151"/>
      <c r="C136" s="148" t="s">
        <v>2085</v>
      </c>
      <c r="D136" s="84"/>
      <c r="E136" s="84" t="s">
        <v>18</v>
      </c>
      <c r="F136" s="87">
        <v>4.05</v>
      </c>
      <c r="G136" s="87">
        <v>0</v>
      </c>
      <c r="H136" s="103">
        <v>0</v>
      </c>
      <c r="I136" s="151"/>
      <c r="J136" s="39" t="s">
        <v>24</v>
      </c>
      <c r="K136" s="39" t="s">
        <v>2086</v>
      </c>
      <c r="L136" s="57" t="s">
        <v>21</v>
      </c>
      <c r="M136" s="149" t="s">
        <v>2087</v>
      </c>
    </row>
    <row r="137" s="17" customFormat="true" ht="106" customHeight="true" spans="1:13">
      <c r="A137" s="39">
        <v>130</v>
      </c>
      <c r="B137" s="151"/>
      <c r="C137" s="148" t="s">
        <v>2088</v>
      </c>
      <c r="D137" s="84"/>
      <c r="E137" s="84" t="s">
        <v>18</v>
      </c>
      <c r="F137" s="87">
        <v>60.81</v>
      </c>
      <c r="G137" s="87">
        <v>0</v>
      </c>
      <c r="H137" s="103">
        <v>0</v>
      </c>
      <c r="I137" s="151"/>
      <c r="J137" s="39" t="s">
        <v>24</v>
      </c>
      <c r="K137" s="39" t="s">
        <v>2044</v>
      </c>
      <c r="L137" s="57" t="s">
        <v>21</v>
      </c>
      <c r="M137" s="149" t="s">
        <v>2089</v>
      </c>
    </row>
    <row r="138" s="17" customFormat="true" ht="106" customHeight="true" spans="1:13">
      <c r="A138" s="39">
        <v>131</v>
      </c>
      <c r="B138" s="151"/>
      <c r="C138" s="148" t="s">
        <v>2090</v>
      </c>
      <c r="D138" s="84"/>
      <c r="E138" s="84" t="s">
        <v>18</v>
      </c>
      <c r="F138" s="87">
        <v>379.17</v>
      </c>
      <c r="G138" s="87">
        <v>42.4</v>
      </c>
      <c r="H138" s="103">
        <v>0.11</v>
      </c>
      <c r="I138" s="151"/>
      <c r="J138" s="39" t="s">
        <v>24</v>
      </c>
      <c r="K138" s="39" t="s">
        <v>2091</v>
      </c>
      <c r="L138" s="57" t="s">
        <v>21</v>
      </c>
      <c r="M138" s="149" t="s">
        <v>2092</v>
      </c>
    </row>
    <row r="139" s="17" customFormat="true" ht="106" customHeight="true" spans="1:13">
      <c r="A139" s="39">
        <v>132</v>
      </c>
      <c r="B139" s="151"/>
      <c r="C139" s="148" t="s">
        <v>2093</v>
      </c>
      <c r="D139" s="84"/>
      <c r="E139" s="84" t="s">
        <v>18</v>
      </c>
      <c r="F139" s="87">
        <v>40</v>
      </c>
      <c r="G139" s="87">
        <v>0</v>
      </c>
      <c r="H139" s="103">
        <v>0</v>
      </c>
      <c r="I139" s="151"/>
      <c r="J139" s="39" t="s">
        <v>24</v>
      </c>
      <c r="K139" s="39" t="s">
        <v>1954</v>
      </c>
      <c r="L139" s="57" t="s">
        <v>21</v>
      </c>
      <c r="M139" s="162"/>
    </row>
    <row r="140" s="17" customFormat="true" ht="106" customHeight="true" spans="1:13">
      <c r="A140" s="39">
        <v>133</v>
      </c>
      <c r="B140" s="151"/>
      <c r="C140" s="148" t="s">
        <v>2094</v>
      </c>
      <c r="D140" s="84" t="s">
        <v>18</v>
      </c>
      <c r="E140" s="84"/>
      <c r="F140" s="87">
        <v>195.63</v>
      </c>
      <c r="G140" s="87">
        <v>113.55</v>
      </c>
      <c r="H140" s="103">
        <v>0.58</v>
      </c>
      <c r="I140" s="151"/>
      <c r="J140" s="39" t="s">
        <v>24</v>
      </c>
      <c r="K140" s="39" t="s">
        <v>2095</v>
      </c>
      <c r="L140" s="57" t="s">
        <v>21</v>
      </c>
      <c r="M140" s="162" t="s">
        <v>33</v>
      </c>
    </row>
    <row r="141" s="17" customFormat="true" ht="106" customHeight="true" spans="1:13">
      <c r="A141" s="39">
        <v>134</v>
      </c>
      <c r="B141" s="151"/>
      <c r="C141" s="148" t="s">
        <v>2096</v>
      </c>
      <c r="D141" s="84"/>
      <c r="E141" s="84" t="s">
        <v>18</v>
      </c>
      <c r="F141" s="87">
        <v>14.12</v>
      </c>
      <c r="G141" s="87">
        <v>0</v>
      </c>
      <c r="H141" s="103">
        <v>0</v>
      </c>
      <c r="I141" s="151"/>
      <c r="J141" s="39" t="s">
        <v>24</v>
      </c>
      <c r="K141" s="39" t="s">
        <v>2044</v>
      </c>
      <c r="L141" s="57" t="s">
        <v>21</v>
      </c>
      <c r="M141" s="162" t="s">
        <v>2097</v>
      </c>
    </row>
    <row r="142" s="17" customFormat="true" ht="106" customHeight="true" spans="1:13">
      <c r="A142" s="39">
        <v>135</v>
      </c>
      <c r="B142" s="151"/>
      <c r="C142" s="148" t="s">
        <v>2098</v>
      </c>
      <c r="D142" s="84"/>
      <c r="E142" s="84" t="s">
        <v>18</v>
      </c>
      <c r="F142" s="87">
        <v>404.55</v>
      </c>
      <c r="G142" s="87">
        <v>100</v>
      </c>
      <c r="H142" s="103">
        <v>0.25</v>
      </c>
      <c r="I142" s="151"/>
      <c r="J142" s="39" t="s">
        <v>24</v>
      </c>
      <c r="K142" s="39" t="s">
        <v>2099</v>
      </c>
      <c r="L142" s="57" t="s">
        <v>21</v>
      </c>
      <c r="M142" s="162" t="s">
        <v>2100</v>
      </c>
    </row>
    <row r="143" s="17" customFormat="true" ht="106" customHeight="true" spans="1:13">
      <c r="A143" s="39">
        <v>136</v>
      </c>
      <c r="B143" s="151"/>
      <c r="C143" s="148" t="s">
        <v>2101</v>
      </c>
      <c r="D143" s="84"/>
      <c r="E143" s="84" t="s">
        <v>18</v>
      </c>
      <c r="F143" s="87">
        <v>9.22</v>
      </c>
      <c r="G143" s="87">
        <v>0</v>
      </c>
      <c r="H143" s="103">
        <v>0</v>
      </c>
      <c r="I143" s="151"/>
      <c r="J143" s="39" t="s">
        <v>24</v>
      </c>
      <c r="K143" s="39" t="s">
        <v>2099</v>
      </c>
      <c r="L143" s="57" t="s">
        <v>21</v>
      </c>
      <c r="M143" s="162" t="s">
        <v>33</v>
      </c>
    </row>
    <row r="144" s="17" customFormat="true" ht="106" customHeight="true" spans="1:13">
      <c r="A144" s="39">
        <v>137</v>
      </c>
      <c r="B144" s="151"/>
      <c r="C144" s="148" t="s">
        <v>2102</v>
      </c>
      <c r="D144" s="84"/>
      <c r="E144" s="84" t="s">
        <v>18</v>
      </c>
      <c r="F144" s="87">
        <v>0.11</v>
      </c>
      <c r="G144" s="87">
        <v>0</v>
      </c>
      <c r="H144" s="103">
        <v>0</v>
      </c>
      <c r="I144" s="151"/>
      <c r="J144" s="39" t="s">
        <v>24</v>
      </c>
      <c r="K144" s="39" t="s">
        <v>2103</v>
      </c>
      <c r="L144" s="57" t="s">
        <v>21</v>
      </c>
      <c r="M144" s="162"/>
    </row>
    <row r="145" s="17" customFormat="true" ht="106" customHeight="true" spans="1:13">
      <c r="A145" s="39">
        <v>138</v>
      </c>
      <c r="B145" s="151"/>
      <c r="C145" s="148" t="s">
        <v>2104</v>
      </c>
      <c r="D145" s="84"/>
      <c r="E145" s="84" t="s">
        <v>18</v>
      </c>
      <c r="F145" s="87">
        <v>0.6</v>
      </c>
      <c r="G145" s="87">
        <v>0</v>
      </c>
      <c r="H145" s="103">
        <v>0</v>
      </c>
      <c r="I145" s="151"/>
      <c r="J145" s="39" t="s">
        <v>24</v>
      </c>
      <c r="K145" s="39" t="s">
        <v>2103</v>
      </c>
      <c r="L145" s="57" t="s">
        <v>21</v>
      </c>
      <c r="M145" s="162"/>
    </row>
    <row r="146" s="17" customFormat="true" ht="106" customHeight="true" spans="1:13">
      <c r="A146" s="39">
        <v>139</v>
      </c>
      <c r="B146" s="151"/>
      <c r="C146" s="148" t="s">
        <v>2105</v>
      </c>
      <c r="D146" s="84" t="s">
        <v>18</v>
      </c>
      <c r="E146" s="84"/>
      <c r="F146" s="87">
        <v>27.82</v>
      </c>
      <c r="G146" s="87">
        <v>0.16</v>
      </c>
      <c r="H146" s="103">
        <v>0.01</v>
      </c>
      <c r="I146" s="151"/>
      <c r="J146" s="39" t="s">
        <v>19</v>
      </c>
      <c r="K146" s="39" t="s">
        <v>2106</v>
      </c>
      <c r="L146" s="57" t="s">
        <v>21</v>
      </c>
      <c r="M146" s="149" t="s">
        <v>2107</v>
      </c>
    </row>
    <row r="147" s="17" customFormat="true" ht="106" customHeight="true" spans="1:13">
      <c r="A147" s="39">
        <v>140</v>
      </c>
      <c r="B147" s="151"/>
      <c r="C147" s="148" t="s">
        <v>2108</v>
      </c>
      <c r="D147" s="84"/>
      <c r="E147" s="84" t="s">
        <v>18</v>
      </c>
      <c r="F147" s="87">
        <v>37.07</v>
      </c>
      <c r="G147" s="87">
        <v>0</v>
      </c>
      <c r="H147" s="103">
        <v>0</v>
      </c>
      <c r="I147" s="151"/>
      <c r="J147" s="39" t="s">
        <v>24</v>
      </c>
      <c r="K147" s="39" t="s">
        <v>2044</v>
      </c>
      <c r="L147" s="57" t="s">
        <v>21</v>
      </c>
      <c r="M147" s="149" t="s">
        <v>2109</v>
      </c>
    </row>
    <row r="148" s="17" customFormat="true" ht="106" customHeight="true" spans="1:13">
      <c r="A148" s="39">
        <v>141</v>
      </c>
      <c r="B148" s="151"/>
      <c r="C148" s="148" t="s">
        <v>2110</v>
      </c>
      <c r="D148" s="84"/>
      <c r="E148" s="84" t="s">
        <v>18</v>
      </c>
      <c r="F148" s="87">
        <v>3.39</v>
      </c>
      <c r="G148" s="87">
        <v>0</v>
      </c>
      <c r="H148" s="103">
        <v>0</v>
      </c>
      <c r="I148" s="151"/>
      <c r="J148" s="39" t="s">
        <v>24</v>
      </c>
      <c r="K148" s="39" t="s">
        <v>2111</v>
      </c>
      <c r="L148" s="57" t="s">
        <v>21</v>
      </c>
      <c r="M148" s="162"/>
    </row>
    <row r="149" s="17" customFormat="true" ht="106" customHeight="true" spans="1:13">
      <c r="A149" s="39">
        <v>142</v>
      </c>
      <c r="B149" s="151"/>
      <c r="C149" s="148" t="s">
        <v>2112</v>
      </c>
      <c r="D149" s="84"/>
      <c r="E149" s="84" t="s">
        <v>18</v>
      </c>
      <c r="F149" s="87">
        <v>3.61</v>
      </c>
      <c r="G149" s="87">
        <v>0</v>
      </c>
      <c r="H149" s="103">
        <v>0</v>
      </c>
      <c r="I149" s="151"/>
      <c r="J149" s="39" t="s">
        <v>24</v>
      </c>
      <c r="K149" s="39" t="s">
        <v>2113</v>
      </c>
      <c r="L149" s="57" t="s">
        <v>21</v>
      </c>
      <c r="M149" s="162"/>
    </row>
    <row r="150" s="17" customFormat="true" ht="106" customHeight="true" spans="1:13">
      <c r="A150" s="39">
        <v>143</v>
      </c>
      <c r="B150" s="151"/>
      <c r="C150" s="148" t="s">
        <v>2114</v>
      </c>
      <c r="D150" s="84"/>
      <c r="E150" s="84" t="s">
        <v>18</v>
      </c>
      <c r="F150" s="87">
        <v>1106.1</v>
      </c>
      <c r="G150" s="87">
        <v>856.81</v>
      </c>
      <c r="H150" s="103">
        <v>0.77</v>
      </c>
      <c r="I150" s="151"/>
      <c r="J150" s="39" t="s">
        <v>24</v>
      </c>
      <c r="K150" s="39"/>
      <c r="L150" s="57" t="s">
        <v>21</v>
      </c>
      <c r="M150" s="162"/>
    </row>
    <row r="151" s="17" customFormat="true" ht="106" customHeight="true" spans="1:13">
      <c r="A151" s="39">
        <v>144</v>
      </c>
      <c r="B151" s="151"/>
      <c r="C151" s="148" t="s">
        <v>2115</v>
      </c>
      <c r="D151" s="84"/>
      <c r="E151" s="84" t="s">
        <v>18</v>
      </c>
      <c r="F151" s="87">
        <v>380</v>
      </c>
      <c r="G151" s="87">
        <v>243.13</v>
      </c>
      <c r="H151" s="103">
        <v>0.64</v>
      </c>
      <c r="I151" s="151"/>
      <c r="J151" s="39" t="s">
        <v>24</v>
      </c>
      <c r="K151" s="39"/>
      <c r="L151" s="57" t="s">
        <v>21</v>
      </c>
      <c r="M151" s="162"/>
    </row>
    <row r="152" s="17" customFormat="true" ht="106" customHeight="true" spans="1:13">
      <c r="A152" s="39">
        <v>145</v>
      </c>
      <c r="B152" s="151"/>
      <c r="C152" s="148" t="s">
        <v>2116</v>
      </c>
      <c r="D152" s="84"/>
      <c r="E152" s="84" t="s">
        <v>18</v>
      </c>
      <c r="F152" s="87">
        <v>8484.25</v>
      </c>
      <c r="G152" s="87">
        <v>3830.136099</v>
      </c>
      <c r="H152" s="103">
        <v>0.45</v>
      </c>
      <c r="I152" s="151"/>
      <c r="J152" s="39" t="s">
        <v>24</v>
      </c>
      <c r="K152" s="39" t="s">
        <v>2117</v>
      </c>
      <c r="L152" s="57" t="s">
        <v>21</v>
      </c>
      <c r="M152" s="182" t="s">
        <v>33</v>
      </c>
    </row>
    <row r="153" s="17" customFormat="true" ht="106" customHeight="true" spans="1:13">
      <c r="A153" s="39">
        <v>146</v>
      </c>
      <c r="B153" s="151"/>
      <c r="C153" s="148" t="s">
        <v>2118</v>
      </c>
      <c r="D153" s="84"/>
      <c r="E153" s="84" t="s">
        <v>18</v>
      </c>
      <c r="F153" s="87">
        <v>7705</v>
      </c>
      <c r="G153" s="87">
        <v>3660.016971</v>
      </c>
      <c r="H153" s="103">
        <v>0.48</v>
      </c>
      <c r="I153" s="151"/>
      <c r="J153" s="39" t="s">
        <v>24</v>
      </c>
      <c r="K153" s="39" t="s">
        <v>2117</v>
      </c>
      <c r="L153" s="57" t="s">
        <v>21</v>
      </c>
      <c r="M153" s="182" t="s">
        <v>33</v>
      </c>
    </row>
    <row r="154" s="17" customFormat="true" ht="28" customHeight="true" spans="1:13">
      <c r="A154" s="84" t="s">
        <v>1470</v>
      </c>
      <c r="B154" s="84"/>
      <c r="C154" s="84"/>
      <c r="D154" s="155"/>
      <c r="E154" s="155"/>
      <c r="F154" s="176">
        <f>SUM(F8:F153)</f>
        <v>43330.84733</v>
      </c>
      <c r="G154" s="177">
        <f>SUM(G8:G153)</f>
        <v>20153.940506</v>
      </c>
      <c r="H154" s="178">
        <f>G154/F154</f>
        <v>0.4651176182296</v>
      </c>
      <c r="I154" s="179"/>
      <c r="J154" s="180"/>
      <c r="K154" s="180"/>
      <c r="L154" s="181"/>
      <c r="M154" s="183"/>
    </row>
    <row r="155" ht="99" customHeight="true" spans="1:13">
      <c r="A155" s="58"/>
      <c r="B155" s="58"/>
      <c r="C155" s="60"/>
      <c r="D155" s="61"/>
      <c r="E155" s="61"/>
      <c r="F155" s="61"/>
      <c r="G155" s="61"/>
      <c r="H155" s="125"/>
      <c r="I155" s="60"/>
      <c r="J155" s="28"/>
      <c r="K155" s="28"/>
      <c r="L155" s="58"/>
      <c r="M155" s="167"/>
    </row>
    <row r="156" ht="33" customHeight="true" spans="1:13">
      <c r="A156" s="58"/>
      <c r="B156" s="58"/>
      <c r="C156" s="60"/>
      <c r="D156" s="61"/>
      <c r="E156" s="61"/>
      <c r="F156" s="61"/>
      <c r="G156" s="61"/>
      <c r="H156" s="125"/>
      <c r="I156" s="60"/>
      <c r="J156" s="28"/>
      <c r="K156" s="28"/>
      <c r="L156" s="58"/>
      <c r="M156" s="167"/>
    </row>
    <row r="157" ht="33" customHeight="true" spans="1:13">
      <c r="A157" s="58"/>
      <c r="B157" s="58"/>
      <c r="C157" s="60"/>
      <c r="D157" s="61"/>
      <c r="E157" s="61"/>
      <c r="F157" s="61"/>
      <c r="G157" s="61"/>
      <c r="H157" s="125"/>
      <c r="I157" s="61"/>
      <c r="J157" s="28"/>
      <c r="K157" s="28"/>
      <c r="L157" s="58"/>
      <c r="M157" s="167"/>
    </row>
  </sheetData>
  <autoFilter ref="A7:M154">
    <extLst/>
  </autoFilter>
  <mergeCells count="42">
    <mergeCell ref="A3:M3"/>
    <mergeCell ref="A5:D5"/>
    <mergeCell ref="D6:E6"/>
    <mergeCell ref="A6:A7"/>
    <mergeCell ref="B6:B7"/>
    <mergeCell ref="B8:B11"/>
    <mergeCell ref="B13:B14"/>
    <mergeCell ref="B15:B19"/>
    <mergeCell ref="B22:B25"/>
    <mergeCell ref="B26:B39"/>
    <mergeCell ref="B40:B46"/>
    <mergeCell ref="B47:B58"/>
    <mergeCell ref="B59:B60"/>
    <mergeCell ref="B61:B66"/>
    <mergeCell ref="B67:B68"/>
    <mergeCell ref="B69:B76"/>
    <mergeCell ref="B77:B92"/>
    <mergeCell ref="B93:B103"/>
    <mergeCell ref="B104:B153"/>
    <mergeCell ref="C6:C7"/>
    <mergeCell ref="F6:F7"/>
    <mergeCell ref="G6:G7"/>
    <mergeCell ref="H6:H7"/>
    <mergeCell ref="I6:I7"/>
    <mergeCell ref="I8:I11"/>
    <mergeCell ref="I13:I14"/>
    <mergeCell ref="I15:I19"/>
    <mergeCell ref="I22:I25"/>
    <mergeCell ref="I26:I39"/>
    <mergeCell ref="I40:I46"/>
    <mergeCell ref="I47:I58"/>
    <mergeCell ref="I59:I60"/>
    <mergeCell ref="I61:I66"/>
    <mergeCell ref="I67:I68"/>
    <mergeCell ref="I69:I76"/>
    <mergeCell ref="I77:I92"/>
    <mergeCell ref="I93:I103"/>
    <mergeCell ref="I104:I153"/>
    <mergeCell ref="J6:J7"/>
    <mergeCell ref="K6:K7"/>
    <mergeCell ref="L6:L7"/>
    <mergeCell ref="M6:M7"/>
  </mergeCells>
  <pageMargins left="0.751389" right="0.751389" top="1" bottom="1" header="0.5" footer="0.5"/>
  <pageSetup paperSize="9" scale="49" firstPageNumber="11" fitToHeight="0" orientation="landscape" useFirstPageNumber="true"/>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V44"/>
  <sheetViews>
    <sheetView zoomScale="69" zoomScaleNormal="69" workbookViewId="0">
      <pane ySplit="7" topLeftCell="A33" activePane="bottomLeft" state="frozen"/>
      <selection/>
      <selection pane="bottomLeft" activeCell="J9" sqref="J9"/>
    </sheetView>
  </sheetViews>
  <sheetFormatPr defaultColWidth="8.90476190476191" defaultRowHeight="15.75"/>
  <cols>
    <col min="1" max="1" width="9.17142857142857" style="20" customWidth="true"/>
    <col min="2" max="2" width="27.2190476190476" style="20" customWidth="true"/>
    <col min="3" max="3" width="35.2666666666667" style="21" customWidth="true"/>
    <col min="4" max="4" width="8.72380952380952" style="22" customWidth="true"/>
    <col min="5" max="5" width="8.81904761904762" style="22" customWidth="true"/>
    <col min="6" max="6" width="12.7142857142857" style="23" customWidth="true"/>
    <col min="7" max="7" width="11.752380952381" style="23" customWidth="true"/>
    <col min="8" max="8" width="13.3619047619048" style="23" customWidth="true"/>
    <col min="9" max="9" width="11.9047619047619" style="23" customWidth="true"/>
    <col min="10" max="10" width="13.0952380952381" style="23" customWidth="true"/>
    <col min="11" max="11" width="11.7238095238095" style="23" customWidth="true"/>
    <col min="12" max="12" width="10.1714285714286" style="23" customWidth="true"/>
    <col min="13" max="13" width="14.1714285714286" style="22" customWidth="true"/>
    <col min="14" max="14" width="13.2666666666667" style="24" customWidth="true"/>
    <col min="15" max="15" width="13.447619047619" style="21" customWidth="true"/>
    <col min="16" max="16" width="16.0952380952381" style="22" customWidth="true"/>
    <col min="17" max="17" width="44.9047619047619" style="22" customWidth="true"/>
    <col min="18" max="18" width="15.7238095238095" style="20" customWidth="true"/>
    <col min="19" max="19" width="44.3619047619048" style="20" customWidth="true"/>
    <col min="20" max="48" width="8.90476190476191" style="17"/>
  </cols>
  <sheetData>
    <row r="1" ht="33" hidden="true" customHeight="true" spans="1:2">
      <c r="A1" s="25" t="s">
        <v>0</v>
      </c>
      <c r="B1" s="25"/>
    </row>
    <row r="2" ht="33" customHeight="true" spans="1:2">
      <c r="A2" s="25" t="s">
        <v>2119</v>
      </c>
      <c r="B2" s="25"/>
    </row>
    <row r="3" ht="32" customHeight="true" spans="1:19">
      <c r="A3" s="26" t="s">
        <v>2120</v>
      </c>
      <c r="B3" s="26"/>
      <c r="C3" s="27"/>
      <c r="D3" s="26"/>
      <c r="E3" s="26"/>
      <c r="F3" s="26"/>
      <c r="G3" s="26"/>
      <c r="H3" s="26"/>
      <c r="I3" s="26"/>
      <c r="J3" s="26"/>
      <c r="K3" s="26"/>
      <c r="L3" s="26"/>
      <c r="M3" s="26"/>
      <c r="N3" s="96"/>
      <c r="O3" s="26"/>
      <c r="P3" s="26"/>
      <c r="Q3" s="26"/>
      <c r="R3" s="26"/>
      <c r="S3" s="26"/>
    </row>
    <row r="4" spans="1:19">
      <c r="A4" s="28"/>
      <c r="B4" s="28"/>
      <c r="C4" s="29"/>
      <c r="D4" s="28"/>
      <c r="E4" s="28"/>
      <c r="F4" s="62"/>
      <c r="G4" s="62"/>
      <c r="H4" s="62"/>
      <c r="I4" s="62"/>
      <c r="J4" s="62"/>
      <c r="K4" s="62"/>
      <c r="L4" s="62"/>
      <c r="M4" s="28"/>
      <c r="N4" s="97"/>
      <c r="O4" s="59"/>
      <c r="P4" s="28"/>
      <c r="Q4" s="28"/>
      <c r="R4" s="58"/>
      <c r="S4" s="58"/>
    </row>
    <row r="5" s="17" customFormat="true" ht="26" customHeight="true" spans="1:20">
      <c r="A5" s="30"/>
      <c r="B5" s="30"/>
      <c r="C5" s="30"/>
      <c r="D5" s="31"/>
      <c r="E5" s="31"/>
      <c r="F5" s="63"/>
      <c r="G5" s="63"/>
      <c r="H5" s="63"/>
      <c r="I5" s="63"/>
      <c r="J5" s="63"/>
      <c r="K5" s="63"/>
      <c r="L5" s="63"/>
      <c r="M5" s="31"/>
      <c r="N5" s="98"/>
      <c r="O5" s="30"/>
      <c r="P5" s="31"/>
      <c r="Q5" s="31"/>
      <c r="R5" s="126"/>
      <c r="S5" s="126"/>
      <c r="T5"/>
    </row>
    <row r="6" s="18" customFormat="true" ht="18.75" customHeight="true" spans="1:48">
      <c r="A6" s="32" t="s">
        <v>2</v>
      </c>
      <c r="B6" s="32" t="s">
        <v>3</v>
      </c>
      <c r="C6" s="33" t="s">
        <v>4</v>
      </c>
      <c r="D6" s="32" t="s">
        <v>5</v>
      </c>
      <c r="E6" s="32"/>
      <c r="F6" s="64" t="s">
        <v>6</v>
      </c>
      <c r="G6" s="64"/>
      <c r="H6" s="64"/>
      <c r="I6" s="64"/>
      <c r="J6" s="64" t="s">
        <v>2121</v>
      </c>
      <c r="K6" s="64"/>
      <c r="L6" s="64"/>
      <c r="M6" s="64"/>
      <c r="N6" s="99" t="s">
        <v>8</v>
      </c>
      <c r="O6" s="33" t="s">
        <v>9</v>
      </c>
      <c r="P6" s="100" t="s">
        <v>10</v>
      </c>
      <c r="Q6" s="33" t="s">
        <v>11</v>
      </c>
      <c r="R6" s="127" t="s">
        <v>2122</v>
      </c>
      <c r="S6" s="33" t="s">
        <v>13</v>
      </c>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row>
    <row r="7" s="18" customFormat="true" ht="55.5" customHeight="true" spans="1:48">
      <c r="A7" s="32"/>
      <c r="B7" s="32"/>
      <c r="C7" s="33"/>
      <c r="D7" s="34" t="s">
        <v>14</v>
      </c>
      <c r="E7" s="34" t="s">
        <v>15</v>
      </c>
      <c r="F7" s="64" t="s">
        <v>2123</v>
      </c>
      <c r="G7" s="65" t="s">
        <v>2124</v>
      </c>
      <c r="H7" s="65" t="s">
        <v>2125</v>
      </c>
      <c r="I7" s="65" t="s">
        <v>1470</v>
      </c>
      <c r="J7" s="64" t="s">
        <v>2123</v>
      </c>
      <c r="K7" s="65" t="s">
        <v>2124</v>
      </c>
      <c r="L7" s="65" t="s">
        <v>2125</v>
      </c>
      <c r="M7" s="65" t="s">
        <v>1470</v>
      </c>
      <c r="N7" s="99"/>
      <c r="O7" s="33"/>
      <c r="P7" s="101"/>
      <c r="Q7" s="33"/>
      <c r="R7" s="127"/>
      <c r="S7" s="33"/>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row>
    <row r="8" s="17" customFormat="true" ht="78.75" customHeight="true" spans="1:20">
      <c r="A8" s="35">
        <v>1</v>
      </c>
      <c r="B8" s="36" t="s">
        <v>448</v>
      </c>
      <c r="C8" s="37" t="s">
        <v>2126</v>
      </c>
      <c r="D8" s="38" t="s">
        <v>18</v>
      </c>
      <c r="E8" s="38"/>
      <c r="F8" s="38">
        <v>91.27</v>
      </c>
      <c r="G8" s="66">
        <v>6.2</v>
      </c>
      <c r="H8" s="66"/>
      <c r="I8" s="66">
        <f>F8+G8+H8</f>
        <v>97.47</v>
      </c>
      <c r="J8" s="86">
        <v>87.264</v>
      </c>
      <c r="K8" s="57">
        <v>3.84</v>
      </c>
      <c r="L8" s="87"/>
      <c r="M8" s="102">
        <f>J8+K8+L8</f>
        <v>91.104</v>
      </c>
      <c r="N8" s="103">
        <f t="shared" ref="N8:N32" si="0">M8/I8</f>
        <v>0.934687596183441</v>
      </c>
      <c r="O8" s="104">
        <v>0.3906</v>
      </c>
      <c r="P8" s="105" t="s">
        <v>24</v>
      </c>
      <c r="Q8" s="128"/>
      <c r="R8" s="129" t="s">
        <v>21</v>
      </c>
      <c r="S8" s="128" t="s">
        <v>2127</v>
      </c>
      <c r="T8"/>
    </row>
    <row r="9" s="17" customFormat="true" ht="73" customHeight="true" spans="1:20">
      <c r="A9" s="39">
        <v>2</v>
      </c>
      <c r="B9" s="40"/>
      <c r="C9" s="41" t="s">
        <v>2128</v>
      </c>
      <c r="D9" s="42" t="s">
        <v>18</v>
      </c>
      <c r="E9" s="67"/>
      <c r="F9" s="38">
        <v>688.38</v>
      </c>
      <c r="G9" s="38">
        <v>23.37</v>
      </c>
      <c r="H9" s="68"/>
      <c r="I9" s="68">
        <f>F9+G9+H9</f>
        <v>711.75</v>
      </c>
      <c r="J9" s="86">
        <v>303.93</v>
      </c>
      <c r="K9" s="38">
        <v>23.37</v>
      </c>
      <c r="L9" s="87"/>
      <c r="M9" s="102">
        <f>J9+K9+L9</f>
        <v>327.3</v>
      </c>
      <c r="N9" s="103">
        <f t="shared" si="0"/>
        <v>0.459852476290833</v>
      </c>
      <c r="O9" s="106"/>
      <c r="P9" s="39" t="s">
        <v>19</v>
      </c>
      <c r="Q9" s="39" t="s">
        <v>2129</v>
      </c>
      <c r="R9" s="130" t="s">
        <v>21</v>
      </c>
      <c r="S9" s="131" t="s">
        <v>2130</v>
      </c>
      <c r="T9"/>
    </row>
    <row r="10" s="17" customFormat="true" ht="120" customHeight="true" spans="1:20">
      <c r="A10" s="39">
        <v>3</v>
      </c>
      <c r="B10" s="43"/>
      <c r="C10" s="44" t="s">
        <v>2131</v>
      </c>
      <c r="D10" s="38" t="s">
        <v>18</v>
      </c>
      <c r="E10" s="69"/>
      <c r="F10" s="38">
        <v>161.92</v>
      </c>
      <c r="G10" s="38">
        <v>35.1</v>
      </c>
      <c r="H10" s="68"/>
      <c r="I10" s="68">
        <v>197.02</v>
      </c>
      <c r="J10" s="86">
        <v>161.484</v>
      </c>
      <c r="K10" s="87">
        <v>33.892</v>
      </c>
      <c r="L10" s="87"/>
      <c r="M10" s="102">
        <f>J10+K10+L10</f>
        <v>195.376</v>
      </c>
      <c r="N10" s="103">
        <f t="shared" si="0"/>
        <v>0.99165566947518</v>
      </c>
      <c r="O10" s="107"/>
      <c r="P10" s="39" t="s">
        <v>19</v>
      </c>
      <c r="Q10" s="39"/>
      <c r="R10" s="130" t="s">
        <v>21</v>
      </c>
      <c r="S10" s="131" t="s">
        <v>2132</v>
      </c>
      <c r="T10"/>
    </row>
    <row r="11" s="17" customFormat="true" ht="45.75" customHeight="true" spans="1:20">
      <c r="A11" s="39">
        <v>4</v>
      </c>
      <c r="B11" s="38" t="s">
        <v>292</v>
      </c>
      <c r="C11" s="44" t="s">
        <v>2133</v>
      </c>
      <c r="D11" s="38"/>
      <c r="E11" s="38" t="s">
        <v>18</v>
      </c>
      <c r="F11" s="42">
        <v>50</v>
      </c>
      <c r="G11" s="70">
        <v>18.13</v>
      </c>
      <c r="H11" s="71"/>
      <c r="I11" s="71">
        <v>68.13</v>
      </c>
      <c r="J11" s="88">
        <v>0</v>
      </c>
      <c r="K11" s="89">
        <v>0</v>
      </c>
      <c r="L11" s="89"/>
      <c r="M11" s="108"/>
      <c r="N11" s="109">
        <f t="shared" si="0"/>
        <v>0</v>
      </c>
      <c r="O11" s="55" t="s">
        <v>294</v>
      </c>
      <c r="P11" s="55" t="s">
        <v>19</v>
      </c>
      <c r="Q11" s="55" t="s">
        <v>2134</v>
      </c>
      <c r="R11" s="132" t="s">
        <v>21</v>
      </c>
      <c r="S11" s="128" t="s">
        <v>388</v>
      </c>
      <c r="T11"/>
    </row>
    <row r="12" s="17" customFormat="true" ht="45.75" customHeight="true" spans="1:20">
      <c r="A12" s="39">
        <v>5</v>
      </c>
      <c r="B12" s="45"/>
      <c r="C12" s="46" t="s">
        <v>2135</v>
      </c>
      <c r="D12" s="42" t="s">
        <v>18</v>
      </c>
      <c r="E12" s="38"/>
      <c r="F12" s="38">
        <v>5.82</v>
      </c>
      <c r="G12" s="72">
        <v>0.24</v>
      </c>
      <c r="H12" s="68"/>
      <c r="I12" s="68">
        <f>F12+G12</f>
        <v>6.06</v>
      </c>
      <c r="J12" s="68">
        <v>5.41</v>
      </c>
      <c r="K12" s="68">
        <v>0</v>
      </c>
      <c r="L12" s="68"/>
      <c r="M12" s="110">
        <f>J12+K12</f>
        <v>5.41</v>
      </c>
      <c r="N12" s="111">
        <f t="shared" si="0"/>
        <v>0.892739273927393</v>
      </c>
      <c r="O12" s="43"/>
      <c r="P12" s="45" t="s">
        <v>24</v>
      </c>
      <c r="Q12" s="133"/>
      <c r="R12" s="134" t="s">
        <v>21</v>
      </c>
      <c r="S12" s="47"/>
      <c r="T12"/>
    </row>
    <row r="13" s="17" customFormat="true" ht="77.25" customHeight="true" spans="1:19">
      <c r="A13" s="47">
        <v>6</v>
      </c>
      <c r="B13" s="48" t="s">
        <v>199</v>
      </c>
      <c r="C13" s="41" t="s">
        <v>2136</v>
      </c>
      <c r="D13" s="42" t="s">
        <v>18</v>
      </c>
      <c r="E13" s="38"/>
      <c r="F13" s="73">
        <v>873.9589</v>
      </c>
      <c r="G13" s="73"/>
      <c r="H13" s="74">
        <v>0.144</v>
      </c>
      <c r="I13" s="90">
        <f>F13+H13</f>
        <v>874.1029</v>
      </c>
      <c r="J13" s="91">
        <v>567.6509</v>
      </c>
      <c r="K13" s="90"/>
      <c r="L13" s="90">
        <v>0.14</v>
      </c>
      <c r="M13" s="73">
        <f>L13+J13</f>
        <v>567.7909</v>
      </c>
      <c r="N13" s="73">
        <f t="shared" si="0"/>
        <v>0.649569861854937</v>
      </c>
      <c r="O13" s="112">
        <v>0.54343392845173</v>
      </c>
      <c r="P13" s="50" t="s">
        <v>24</v>
      </c>
      <c r="Q13" s="78"/>
      <c r="R13" s="135" t="s">
        <v>21</v>
      </c>
      <c r="S13" s="39" t="s">
        <v>2137</v>
      </c>
    </row>
    <row r="14" s="17" customFormat="true" ht="45.75" customHeight="true" spans="1:20">
      <c r="A14" s="39">
        <v>7</v>
      </c>
      <c r="B14" s="38" t="s">
        <v>675</v>
      </c>
      <c r="C14" s="49" t="s">
        <v>2138</v>
      </c>
      <c r="D14" s="42"/>
      <c r="E14" s="75" t="s">
        <v>18</v>
      </c>
      <c r="F14" s="72">
        <v>2839.635644</v>
      </c>
      <c r="G14" s="72"/>
      <c r="H14" s="68">
        <v>70</v>
      </c>
      <c r="I14" s="90">
        <f>F14+H14</f>
        <v>2909.635644</v>
      </c>
      <c r="J14" s="86">
        <v>1632.478118</v>
      </c>
      <c r="K14" s="87"/>
      <c r="L14" s="92"/>
      <c r="M14" s="113">
        <f>L14+J14</f>
        <v>1632.478118</v>
      </c>
      <c r="N14" s="111">
        <f t="shared" si="0"/>
        <v>0.561059293237061</v>
      </c>
      <c r="O14" s="114">
        <v>0.3498</v>
      </c>
      <c r="P14" s="49" t="s">
        <v>24</v>
      </c>
      <c r="Q14" s="136" t="s">
        <v>2139</v>
      </c>
      <c r="R14" s="137" t="s">
        <v>21</v>
      </c>
      <c r="S14" s="128" t="s">
        <v>473</v>
      </c>
      <c r="T14"/>
    </row>
    <row r="15" s="17" customFormat="true" ht="45.75" customHeight="true" spans="1:20">
      <c r="A15" s="39">
        <v>8</v>
      </c>
      <c r="B15" s="38" t="s">
        <v>754</v>
      </c>
      <c r="C15" s="44" t="s">
        <v>2140</v>
      </c>
      <c r="D15" s="38"/>
      <c r="E15" s="45" t="s">
        <v>18</v>
      </c>
      <c r="F15" s="42">
        <v>4638</v>
      </c>
      <c r="G15" s="70"/>
      <c r="H15" s="71">
        <v>300</v>
      </c>
      <c r="I15" s="68">
        <f>F15+H15</f>
        <v>4938</v>
      </c>
      <c r="J15" s="86">
        <v>742.51</v>
      </c>
      <c r="K15" s="87"/>
      <c r="L15" s="87">
        <v>300</v>
      </c>
      <c r="M15" s="103">
        <f>J15+L15</f>
        <v>1042.51</v>
      </c>
      <c r="N15" s="103">
        <f t="shared" si="0"/>
        <v>0.211119886593763</v>
      </c>
      <c r="O15" s="104">
        <v>0.3645</v>
      </c>
      <c r="P15" s="39" t="s">
        <v>24</v>
      </c>
      <c r="Q15" s="49" t="s">
        <v>2141</v>
      </c>
      <c r="R15" s="137" t="s">
        <v>21</v>
      </c>
      <c r="S15" s="39" t="s">
        <v>2142</v>
      </c>
      <c r="T15"/>
    </row>
    <row r="16" s="17" customFormat="true" ht="45.75" customHeight="true" spans="1:20">
      <c r="A16" s="39">
        <v>9</v>
      </c>
      <c r="B16" s="45"/>
      <c r="C16" s="44" t="s">
        <v>2143</v>
      </c>
      <c r="D16" s="50"/>
      <c r="E16" s="76" t="s">
        <v>18</v>
      </c>
      <c r="F16" s="45">
        <f>I16-H16</f>
        <v>3334.88</v>
      </c>
      <c r="G16" s="72"/>
      <c r="H16" s="38">
        <v>595.35</v>
      </c>
      <c r="I16" s="53">
        <v>3930.23</v>
      </c>
      <c r="J16" s="86">
        <v>1111.89</v>
      </c>
      <c r="K16" s="87"/>
      <c r="L16" s="38">
        <v>595.35</v>
      </c>
      <c r="M16" s="103">
        <f>L16+J16</f>
        <v>1707.24</v>
      </c>
      <c r="N16" s="103">
        <f t="shared" si="0"/>
        <v>0.434386791612705</v>
      </c>
      <c r="O16" s="106"/>
      <c r="P16" s="49" t="s">
        <v>24</v>
      </c>
      <c r="Q16" s="49" t="s">
        <v>2144</v>
      </c>
      <c r="R16" s="137" t="s">
        <v>21</v>
      </c>
      <c r="S16" s="57" t="s">
        <v>2145</v>
      </c>
      <c r="T16"/>
    </row>
    <row r="17" s="17" customFormat="true" ht="45.75" customHeight="true" spans="1:20">
      <c r="A17" s="39">
        <v>10</v>
      </c>
      <c r="B17" s="45"/>
      <c r="C17" s="46" t="s">
        <v>2146</v>
      </c>
      <c r="D17" s="42"/>
      <c r="E17" s="77" t="s">
        <v>18</v>
      </c>
      <c r="F17" s="45">
        <f>I17-H17</f>
        <v>3250</v>
      </c>
      <c r="G17" s="72"/>
      <c r="H17" s="38">
        <v>11269</v>
      </c>
      <c r="I17" s="53">
        <v>14519</v>
      </c>
      <c r="J17" s="86"/>
      <c r="K17" s="87"/>
      <c r="L17" s="57">
        <v>6327.941</v>
      </c>
      <c r="M17" s="115">
        <v>6327.941</v>
      </c>
      <c r="N17" s="103">
        <f t="shared" si="0"/>
        <v>0.435838625249673</v>
      </c>
      <c r="O17" s="107"/>
      <c r="P17" s="49" t="s">
        <v>24</v>
      </c>
      <c r="Q17" s="49" t="s">
        <v>2147</v>
      </c>
      <c r="R17" s="137" t="s">
        <v>21</v>
      </c>
      <c r="S17" s="57" t="s">
        <v>2145</v>
      </c>
      <c r="T17"/>
    </row>
    <row r="18" s="17" customFormat="true" ht="45.75" customHeight="true" spans="1:20">
      <c r="A18" s="39">
        <v>11</v>
      </c>
      <c r="B18" s="38" t="s">
        <v>809</v>
      </c>
      <c r="C18" s="49" t="s">
        <v>2148</v>
      </c>
      <c r="D18" s="45" t="s">
        <v>18</v>
      </c>
      <c r="E18" s="45"/>
      <c r="F18" s="78">
        <v>3.33</v>
      </c>
      <c r="G18" s="79">
        <v>0.14</v>
      </c>
      <c r="H18" s="66"/>
      <c r="I18" s="68">
        <f>F18+G18</f>
        <v>3.47</v>
      </c>
      <c r="J18" s="86">
        <v>3.1</v>
      </c>
      <c r="K18" s="87">
        <v>0</v>
      </c>
      <c r="L18" s="87"/>
      <c r="M18" s="102">
        <v>3.1</v>
      </c>
      <c r="N18" s="103">
        <f t="shared" si="0"/>
        <v>0.893371757925072</v>
      </c>
      <c r="O18" s="116" t="s">
        <v>1670</v>
      </c>
      <c r="P18" s="39" t="s">
        <v>24</v>
      </c>
      <c r="Q18" s="39"/>
      <c r="R18" s="130" t="s">
        <v>21</v>
      </c>
      <c r="S18" s="39"/>
      <c r="T18"/>
    </row>
    <row r="19" s="17" customFormat="true" ht="45.75" customHeight="true" spans="1:20">
      <c r="A19" s="39">
        <v>12</v>
      </c>
      <c r="B19" s="42" t="s">
        <v>882</v>
      </c>
      <c r="C19" s="41" t="s">
        <v>2149</v>
      </c>
      <c r="D19" s="42" t="s">
        <v>24</v>
      </c>
      <c r="E19" s="80"/>
      <c r="F19" s="53">
        <v>2</v>
      </c>
      <c r="G19" s="72">
        <v>5</v>
      </c>
      <c r="H19" s="68"/>
      <c r="I19" s="68">
        <f>F19+G19</f>
        <v>7</v>
      </c>
      <c r="J19" s="93">
        <v>0.32</v>
      </c>
      <c r="K19" s="87"/>
      <c r="L19" s="87"/>
      <c r="M19" s="102">
        <f>J19+K19+L19</f>
        <v>0.32</v>
      </c>
      <c r="N19" s="103">
        <f t="shared" si="0"/>
        <v>0.0457142857142857</v>
      </c>
      <c r="O19" s="117">
        <v>0.5789</v>
      </c>
      <c r="P19" s="49" t="s">
        <v>24</v>
      </c>
      <c r="Q19" s="49" t="s">
        <v>2150</v>
      </c>
      <c r="R19" s="137" t="s">
        <v>21</v>
      </c>
      <c r="S19" s="57" t="s">
        <v>33</v>
      </c>
      <c r="T19"/>
    </row>
    <row r="20" s="17" customFormat="true" ht="199.5" spans="1:20">
      <c r="A20" s="39">
        <v>13</v>
      </c>
      <c r="B20" s="38" t="s">
        <v>941</v>
      </c>
      <c r="C20" s="49" t="s">
        <v>2151</v>
      </c>
      <c r="D20" s="38" t="s">
        <v>18</v>
      </c>
      <c r="E20" s="45"/>
      <c r="F20" s="38">
        <v>17.36</v>
      </c>
      <c r="G20" s="72">
        <v>0.57</v>
      </c>
      <c r="H20" s="68"/>
      <c r="I20" s="68">
        <f>F20+G20</f>
        <v>17.93</v>
      </c>
      <c r="J20" s="86">
        <v>0</v>
      </c>
      <c r="K20" s="87">
        <v>0</v>
      </c>
      <c r="L20" s="87"/>
      <c r="M20" s="102">
        <v>0</v>
      </c>
      <c r="N20" s="103">
        <f t="shared" si="0"/>
        <v>0</v>
      </c>
      <c r="O20" s="39" t="s">
        <v>942</v>
      </c>
      <c r="P20" s="118" t="s">
        <v>24</v>
      </c>
      <c r="Q20" s="118" t="s">
        <v>2152</v>
      </c>
      <c r="R20" s="138" t="s">
        <v>21</v>
      </c>
      <c r="S20" s="139" t="s">
        <v>2153</v>
      </c>
      <c r="T20"/>
    </row>
    <row r="21" s="17" customFormat="true" ht="99.75" spans="1:20">
      <c r="A21" s="39">
        <v>14</v>
      </c>
      <c r="B21" s="50" t="s">
        <v>1011</v>
      </c>
      <c r="C21" s="37" t="s">
        <v>1726</v>
      </c>
      <c r="D21" s="50"/>
      <c r="E21" s="50" t="s">
        <v>24</v>
      </c>
      <c r="F21" s="38">
        <v>1833.5</v>
      </c>
      <c r="G21" s="72"/>
      <c r="H21" s="68">
        <v>1798</v>
      </c>
      <c r="I21" s="68">
        <f t="shared" ref="I21:I30" si="1">F21+G21+H21</f>
        <v>3631.5</v>
      </c>
      <c r="J21" s="86"/>
      <c r="K21" s="87"/>
      <c r="L21" s="87">
        <v>9.74</v>
      </c>
      <c r="M21" s="102">
        <v>9.74</v>
      </c>
      <c r="N21" s="103">
        <f t="shared" si="0"/>
        <v>0.00268208729175272</v>
      </c>
      <c r="O21" s="104">
        <v>0.3965</v>
      </c>
      <c r="P21" s="51" t="s">
        <v>19</v>
      </c>
      <c r="Q21" s="51" t="s">
        <v>2154</v>
      </c>
      <c r="R21" s="140" t="s">
        <v>21</v>
      </c>
      <c r="S21" s="141" t="s">
        <v>2155</v>
      </c>
      <c r="T21"/>
    </row>
    <row r="22" s="17" customFormat="true" ht="199.5" spans="1:20">
      <c r="A22" s="39">
        <v>15</v>
      </c>
      <c r="B22" s="45"/>
      <c r="C22" s="51" t="s">
        <v>2156</v>
      </c>
      <c r="D22" s="38" t="s">
        <v>24</v>
      </c>
      <c r="E22" s="38"/>
      <c r="F22" s="38">
        <v>10</v>
      </c>
      <c r="G22" s="72">
        <v>33.15</v>
      </c>
      <c r="H22" s="68"/>
      <c r="I22" s="68">
        <f t="shared" si="1"/>
        <v>43.15</v>
      </c>
      <c r="J22" s="86">
        <v>4.478381</v>
      </c>
      <c r="K22" s="87">
        <v>11.314587</v>
      </c>
      <c r="L22" s="87"/>
      <c r="M22" s="102">
        <f t="shared" ref="M22:M30" si="2">J22+K22+L22</f>
        <v>15.792968</v>
      </c>
      <c r="N22" s="103">
        <f t="shared" si="0"/>
        <v>0.36600157589803</v>
      </c>
      <c r="O22" s="106"/>
      <c r="P22" s="49" t="s">
        <v>19</v>
      </c>
      <c r="Q22" s="51" t="s">
        <v>2157</v>
      </c>
      <c r="R22" s="140" t="s">
        <v>21</v>
      </c>
      <c r="S22" s="142" t="s">
        <v>2158</v>
      </c>
      <c r="T22"/>
    </row>
    <row r="23" s="17" customFormat="true" ht="28.5" spans="1:20">
      <c r="A23" s="39">
        <v>16</v>
      </c>
      <c r="B23" s="45"/>
      <c r="C23" s="49" t="s">
        <v>1964</v>
      </c>
      <c r="D23" s="38" t="s">
        <v>24</v>
      </c>
      <c r="E23" s="38"/>
      <c r="F23" s="38">
        <v>105.28</v>
      </c>
      <c r="G23" s="72">
        <v>25.33</v>
      </c>
      <c r="H23" s="68"/>
      <c r="I23" s="68">
        <f t="shared" si="1"/>
        <v>130.61</v>
      </c>
      <c r="J23" s="86">
        <v>59.951004</v>
      </c>
      <c r="K23" s="87">
        <v>4.487493</v>
      </c>
      <c r="L23" s="87"/>
      <c r="M23" s="102">
        <f t="shared" si="2"/>
        <v>64.438497</v>
      </c>
      <c r="N23" s="103">
        <f t="shared" si="0"/>
        <v>0.493365722379603</v>
      </c>
      <c r="O23" s="106"/>
      <c r="P23" s="51" t="s">
        <v>24</v>
      </c>
      <c r="Q23" s="51" t="s">
        <v>2159</v>
      </c>
      <c r="R23" s="140" t="s">
        <v>21</v>
      </c>
      <c r="S23" s="141" t="s">
        <v>33</v>
      </c>
      <c r="T23"/>
    </row>
    <row r="24" s="17" customFormat="true" ht="71.25" spans="1:20">
      <c r="A24" s="39">
        <v>17</v>
      </c>
      <c r="B24" s="45"/>
      <c r="C24" s="49" t="s">
        <v>1963</v>
      </c>
      <c r="D24" s="38" t="s">
        <v>24</v>
      </c>
      <c r="E24" s="38"/>
      <c r="F24" s="38">
        <v>884.36</v>
      </c>
      <c r="G24" s="72">
        <v>92.92</v>
      </c>
      <c r="H24" s="68"/>
      <c r="I24" s="68">
        <f t="shared" si="1"/>
        <v>977.28</v>
      </c>
      <c r="J24" s="86">
        <v>410.12291</v>
      </c>
      <c r="K24" s="87"/>
      <c r="L24" s="87"/>
      <c r="M24" s="102">
        <f t="shared" si="2"/>
        <v>410.12291</v>
      </c>
      <c r="N24" s="103">
        <f t="shared" si="0"/>
        <v>0.419657529060249</v>
      </c>
      <c r="O24" s="106"/>
      <c r="P24" s="51" t="s">
        <v>24</v>
      </c>
      <c r="Q24" s="51" t="s">
        <v>1019</v>
      </c>
      <c r="R24" s="140" t="s">
        <v>21</v>
      </c>
      <c r="S24" s="141" t="s">
        <v>2160</v>
      </c>
      <c r="T24"/>
    </row>
    <row r="25" s="17" customFormat="true" ht="114" spans="1:20">
      <c r="A25" s="39">
        <v>18</v>
      </c>
      <c r="B25" s="45"/>
      <c r="C25" s="52" t="s">
        <v>2161</v>
      </c>
      <c r="D25" s="42" t="s">
        <v>24</v>
      </c>
      <c r="E25" s="42"/>
      <c r="F25" s="38">
        <v>520</v>
      </c>
      <c r="G25" s="72">
        <v>240</v>
      </c>
      <c r="H25" s="68"/>
      <c r="I25" s="68">
        <f t="shared" si="1"/>
        <v>760</v>
      </c>
      <c r="J25" s="86"/>
      <c r="K25" s="87">
        <v>0.38</v>
      </c>
      <c r="L25" s="87"/>
      <c r="M25" s="102">
        <f t="shared" si="2"/>
        <v>0.38</v>
      </c>
      <c r="N25" s="103">
        <f t="shared" si="0"/>
        <v>0.0005</v>
      </c>
      <c r="O25" s="107"/>
      <c r="P25" s="49" t="s">
        <v>19</v>
      </c>
      <c r="Q25" s="51" t="s">
        <v>2162</v>
      </c>
      <c r="R25" s="140" t="s">
        <v>21</v>
      </c>
      <c r="S25" s="141" t="s">
        <v>2163</v>
      </c>
      <c r="T25"/>
    </row>
    <row r="26" s="17" customFormat="true" ht="45.75" customHeight="true" spans="1:20">
      <c r="A26" s="39">
        <v>19</v>
      </c>
      <c r="B26" s="38" t="s">
        <v>1049</v>
      </c>
      <c r="C26" s="44" t="s">
        <v>2164</v>
      </c>
      <c r="D26" s="38"/>
      <c r="E26" s="45" t="s">
        <v>18</v>
      </c>
      <c r="F26" s="53">
        <v>9.55</v>
      </c>
      <c r="G26" s="72"/>
      <c r="H26" s="68">
        <v>23.356122</v>
      </c>
      <c r="I26" s="68">
        <f t="shared" si="1"/>
        <v>32.906122</v>
      </c>
      <c r="J26" s="53">
        <v>9.55</v>
      </c>
      <c r="K26" s="87"/>
      <c r="L26" s="68">
        <v>23.356122</v>
      </c>
      <c r="M26" s="102">
        <f t="shared" si="2"/>
        <v>32.906122</v>
      </c>
      <c r="N26" s="103">
        <f t="shared" si="0"/>
        <v>1</v>
      </c>
      <c r="O26" s="104">
        <v>0.3705</v>
      </c>
      <c r="P26" s="49" t="s">
        <v>24</v>
      </c>
      <c r="Q26" s="49"/>
      <c r="R26" s="137" t="s">
        <v>21</v>
      </c>
      <c r="S26" s="57"/>
      <c r="T26"/>
    </row>
    <row r="27" s="17" customFormat="true" ht="45.75" customHeight="true" spans="1:20">
      <c r="A27" s="39">
        <v>20</v>
      </c>
      <c r="B27" s="45"/>
      <c r="C27" s="44" t="s">
        <v>2165</v>
      </c>
      <c r="D27" s="38"/>
      <c r="E27" s="45" t="s">
        <v>18</v>
      </c>
      <c r="F27" s="81">
        <v>744.456442</v>
      </c>
      <c r="G27" s="72"/>
      <c r="H27" s="68">
        <v>142</v>
      </c>
      <c r="I27" s="68">
        <f t="shared" si="1"/>
        <v>886.456442</v>
      </c>
      <c r="J27" s="86">
        <v>606.5598</v>
      </c>
      <c r="K27" s="87"/>
      <c r="L27" s="87"/>
      <c r="M27" s="102">
        <f t="shared" si="2"/>
        <v>606.5598</v>
      </c>
      <c r="N27" s="103">
        <f t="shared" si="0"/>
        <v>0.68425223311762</v>
      </c>
      <c r="O27" s="119"/>
      <c r="P27" s="49" t="s">
        <v>24</v>
      </c>
      <c r="Q27" s="49"/>
      <c r="R27" s="137" t="s">
        <v>21</v>
      </c>
      <c r="S27" s="57" t="s">
        <v>84</v>
      </c>
      <c r="T27"/>
    </row>
    <row r="28" s="17" customFormat="true" ht="45.75" customHeight="true" spans="1:20">
      <c r="A28" s="39">
        <v>21</v>
      </c>
      <c r="B28" s="45"/>
      <c r="C28" s="44" t="s">
        <v>2166</v>
      </c>
      <c r="D28" s="38"/>
      <c r="E28" s="45" t="s">
        <v>18</v>
      </c>
      <c r="F28" s="81">
        <v>3473.628915</v>
      </c>
      <c r="G28" s="72"/>
      <c r="H28" s="68">
        <v>535.57</v>
      </c>
      <c r="I28" s="68">
        <f t="shared" si="1"/>
        <v>4009.198915</v>
      </c>
      <c r="J28" s="86">
        <v>2116.53029</v>
      </c>
      <c r="K28" s="87"/>
      <c r="L28" s="87"/>
      <c r="M28" s="102">
        <f t="shared" si="2"/>
        <v>2116.53029</v>
      </c>
      <c r="N28" s="103">
        <f t="shared" si="0"/>
        <v>0.527918503140671</v>
      </c>
      <c r="O28" s="119"/>
      <c r="P28" s="49" t="s">
        <v>24</v>
      </c>
      <c r="Q28" s="49" t="s">
        <v>2167</v>
      </c>
      <c r="R28" s="137" t="s">
        <v>21</v>
      </c>
      <c r="S28" s="57"/>
      <c r="T28"/>
    </row>
    <row r="29" s="17" customFormat="true" ht="45.75" customHeight="true" spans="1:20">
      <c r="A29" s="39">
        <v>22</v>
      </c>
      <c r="B29" s="45"/>
      <c r="C29" s="44" t="s">
        <v>2168</v>
      </c>
      <c r="D29" s="38"/>
      <c r="E29" s="45" t="s">
        <v>18</v>
      </c>
      <c r="F29" s="82">
        <v>700</v>
      </c>
      <c r="G29" s="68">
        <v>4550</v>
      </c>
      <c r="H29" s="68"/>
      <c r="I29" s="68">
        <f t="shared" si="1"/>
        <v>5250</v>
      </c>
      <c r="J29" s="86">
        <v>185.6637</v>
      </c>
      <c r="K29" s="87">
        <v>1702.706555</v>
      </c>
      <c r="L29" s="87"/>
      <c r="M29" s="102">
        <f t="shared" si="2"/>
        <v>1888.370255</v>
      </c>
      <c r="N29" s="103">
        <f t="shared" si="0"/>
        <v>0.359689572380952</v>
      </c>
      <c r="O29" s="119"/>
      <c r="P29" s="38" t="s">
        <v>24</v>
      </c>
      <c r="Q29" s="49"/>
      <c r="R29" s="137" t="s">
        <v>21</v>
      </c>
      <c r="S29" s="57" t="s">
        <v>33</v>
      </c>
      <c r="T29"/>
    </row>
    <row r="30" s="17" customFormat="true" ht="45.75" customHeight="true" spans="1:20">
      <c r="A30" s="39">
        <v>23</v>
      </c>
      <c r="B30" s="45"/>
      <c r="C30" s="44" t="s">
        <v>2169</v>
      </c>
      <c r="D30" s="38"/>
      <c r="E30" s="45" t="s">
        <v>18</v>
      </c>
      <c r="F30" s="53">
        <v>0.45</v>
      </c>
      <c r="G30" s="72">
        <v>690.36</v>
      </c>
      <c r="H30" s="68"/>
      <c r="I30" s="68">
        <f t="shared" si="1"/>
        <v>690.81</v>
      </c>
      <c r="J30" s="86"/>
      <c r="K30" s="87">
        <v>690.36</v>
      </c>
      <c r="L30" s="87"/>
      <c r="M30" s="102">
        <f t="shared" si="2"/>
        <v>690.36</v>
      </c>
      <c r="N30" s="103">
        <f t="shared" si="0"/>
        <v>0.999348590784731</v>
      </c>
      <c r="O30" s="120"/>
      <c r="P30" s="38" t="s">
        <v>24</v>
      </c>
      <c r="Q30" s="49"/>
      <c r="R30" s="137" t="s">
        <v>21</v>
      </c>
      <c r="S30" s="57" t="s">
        <v>84</v>
      </c>
      <c r="T30"/>
    </row>
    <row r="31" s="17" customFormat="true" ht="45.75" customHeight="true" spans="1:20">
      <c r="A31" s="39">
        <v>24</v>
      </c>
      <c r="B31" s="38" t="s">
        <v>1184</v>
      </c>
      <c r="C31" s="44" t="s">
        <v>2170</v>
      </c>
      <c r="D31" s="53" t="s">
        <v>18</v>
      </c>
      <c r="E31" s="38"/>
      <c r="F31" s="68">
        <v>325.195</v>
      </c>
      <c r="G31" s="72"/>
      <c r="H31" s="68">
        <v>9.549</v>
      </c>
      <c r="I31" s="68">
        <v>334.74</v>
      </c>
      <c r="J31" s="86">
        <v>325.195</v>
      </c>
      <c r="K31" s="87"/>
      <c r="L31" s="87">
        <v>9.309</v>
      </c>
      <c r="M31" s="102">
        <f>J31+L31</f>
        <v>334.504</v>
      </c>
      <c r="N31" s="103">
        <f t="shared" si="0"/>
        <v>0.999294975204637</v>
      </c>
      <c r="O31" s="121">
        <v>0.5104</v>
      </c>
      <c r="P31" s="122" t="s">
        <v>24</v>
      </c>
      <c r="Q31" s="122"/>
      <c r="R31" s="143" t="s">
        <v>21</v>
      </c>
      <c r="S31" s="144"/>
      <c r="T31"/>
    </row>
    <row r="32" s="17" customFormat="true" ht="194.25" customHeight="true" spans="1:20">
      <c r="A32" s="39">
        <v>25</v>
      </c>
      <c r="B32" s="45"/>
      <c r="C32" s="44" t="s">
        <v>2171</v>
      </c>
      <c r="D32" s="53"/>
      <c r="E32" s="38" t="s">
        <v>18</v>
      </c>
      <c r="F32" s="38">
        <v>165.1</v>
      </c>
      <c r="G32" s="72"/>
      <c r="H32" s="68">
        <v>140.38</v>
      </c>
      <c r="I32" s="68">
        <v>305.48</v>
      </c>
      <c r="J32" s="86">
        <v>20.936</v>
      </c>
      <c r="K32" s="87"/>
      <c r="L32" s="87">
        <v>140.38</v>
      </c>
      <c r="M32" s="102">
        <f>J32+K32+L32</f>
        <v>161.316</v>
      </c>
      <c r="N32" s="103">
        <f t="shared" si="0"/>
        <v>0.528073850988608</v>
      </c>
      <c r="O32" s="106"/>
      <c r="P32" s="39" t="s">
        <v>24</v>
      </c>
      <c r="Q32" s="39" t="s">
        <v>2172</v>
      </c>
      <c r="R32" s="130" t="s">
        <v>21</v>
      </c>
      <c r="S32" s="39" t="s">
        <v>2173</v>
      </c>
      <c r="T32"/>
    </row>
    <row r="33" s="17" customFormat="true" ht="45.75" customHeight="true" spans="1:20">
      <c r="A33" s="39">
        <v>26</v>
      </c>
      <c r="B33" s="45"/>
      <c r="C33" s="44" t="s">
        <v>2174</v>
      </c>
      <c r="D33" s="53" t="s">
        <v>18</v>
      </c>
      <c r="E33" s="38"/>
      <c r="F33" s="38">
        <v>114</v>
      </c>
      <c r="G33" s="72">
        <v>4</v>
      </c>
      <c r="H33" s="68"/>
      <c r="I33" s="68">
        <v>118</v>
      </c>
      <c r="J33" s="88">
        <v>55.1492</v>
      </c>
      <c r="K33" s="87">
        <v>4</v>
      </c>
      <c r="L33" s="87"/>
      <c r="M33" s="102">
        <f>J33+K33</f>
        <v>59.1492</v>
      </c>
      <c r="N33" s="103"/>
      <c r="O33" s="106"/>
      <c r="P33" s="39" t="s">
        <v>24</v>
      </c>
      <c r="Q33" s="39" t="s">
        <v>2175</v>
      </c>
      <c r="R33" s="130" t="s">
        <v>21</v>
      </c>
      <c r="S33" s="39"/>
      <c r="T33"/>
    </row>
    <row r="34" s="17" customFormat="true" ht="64.5" customHeight="true" spans="1:20">
      <c r="A34" s="39">
        <v>27</v>
      </c>
      <c r="B34" s="45"/>
      <c r="C34" s="44" t="s">
        <v>2176</v>
      </c>
      <c r="D34" s="53"/>
      <c r="E34" s="38" t="s">
        <v>18</v>
      </c>
      <c r="F34" s="45"/>
      <c r="G34" s="53">
        <v>174</v>
      </c>
      <c r="H34" s="68">
        <v>40.343</v>
      </c>
      <c r="I34" s="68">
        <v>214.34</v>
      </c>
      <c r="J34" s="45"/>
      <c r="K34" s="94">
        <v>26.4646</v>
      </c>
      <c r="L34" s="87">
        <v>40.343</v>
      </c>
      <c r="M34" s="102">
        <f>J34+L34+K34</f>
        <v>66.8076</v>
      </c>
      <c r="N34" s="103"/>
      <c r="O34" s="106"/>
      <c r="P34" s="39" t="s">
        <v>24</v>
      </c>
      <c r="Q34" s="39" t="s">
        <v>2177</v>
      </c>
      <c r="R34" s="130" t="s">
        <v>21</v>
      </c>
      <c r="S34" s="39" t="s">
        <v>2178</v>
      </c>
      <c r="T34"/>
    </row>
    <row r="35" s="17" customFormat="true" ht="45.75" customHeight="true" spans="1:20">
      <c r="A35" s="39">
        <v>28</v>
      </c>
      <c r="B35" s="45"/>
      <c r="C35" s="44" t="s">
        <v>2179</v>
      </c>
      <c r="D35" s="53" t="s">
        <v>18</v>
      </c>
      <c r="E35" s="38"/>
      <c r="F35" s="45"/>
      <c r="G35" s="83">
        <v>480</v>
      </c>
      <c r="H35" s="68">
        <v>49</v>
      </c>
      <c r="I35" s="68">
        <v>529</v>
      </c>
      <c r="J35" s="45"/>
      <c r="K35" s="94">
        <v>199.25</v>
      </c>
      <c r="L35" s="87">
        <v>49</v>
      </c>
      <c r="M35" s="102">
        <f>J35+L35+K35</f>
        <v>248.25</v>
      </c>
      <c r="N35" s="103"/>
      <c r="O35" s="107"/>
      <c r="P35" s="39" t="s">
        <v>24</v>
      </c>
      <c r="Q35" s="39" t="s">
        <v>2180</v>
      </c>
      <c r="R35" s="130" t="s">
        <v>21</v>
      </c>
      <c r="S35" s="39"/>
      <c r="T35"/>
    </row>
    <row r="36" s="17" customFormat="true" ht="52.5" customHeight="true" spans="1:20">
      <c r="A36" s="54">
        <v>29</v>
      </c>
      <c r="B36" s="38" t="s">
        <v>1131</v>
      </c>
      <c r="C36" s="49" t="s">
        <v>2181</v>
      </c>
      <c r="D36" s="38" t="s">
        <v>24</v>
      </c>
      <c r="E36" s="45"/>
      <c r="F36" s="38">
        <v>24.12</v>
      </c>
      <c r="G36" s="81"/>
      <c r="H36" s="68">
        <v>0.866527</v>
      </c>
      <c r="I36" s="68">
        <f>F36+G36+H36</f>
        <v>24.986527</v>
      </c>
      <c r="J36" s="95">
        <v>6.324</v>
      </c>
      <c r="K36" s="87"/>
      <c r="L36" s="87">
        <v>0</v>
      </c>
      <c r="M36" s="102">
        <f>J36+K36+L36</f>
        <v>6.324</v>
      </c>
      <c r="N36" s="103">
        <f>M36/I36</f>
        <v>0.253096398711193</v>
      </c>
      <c r="O36" s="104">
        <v>0.5703</v>
      </c>
      <c r="P36" s="51" t="s">
        <v>24</v>
      </c>
      <c r="Q36" s="51" t="s">
        <v>2182</v>
      </c>
      <c r="R36" s="140" t="s">
        <v>21</v>
      </c>
      <c r="S36" s="142" t="s">
        <v>2183</v>
      </c>
      <c r="T36"/>
    </row>
    <row r="37" s="17" customFormat="true" ht="71.25" spans="1:20">
      <c r="A37" s="54">
        <v>30</v>
      </c>
      <c r="B37" s="45"/>
      <c r="C37" s="41" t="s">
        <v>2135</v>
      </c>
      <c r="D37" s="42" t="s">
        <v>24</v>
      </c>
      <c r="E37" s="80"/>
      <c r="F37" s="38">
        <v>2.724</v>
      </c>
      <c r="G37" s="81">
        <v>0.1132</v>
      </c>
      <c r="H37" s="68"/>
      <c r="I37" s="68">
        <f>F37+G37+H37</f>
        <v>2.8372</v>
      </c>
      <c r="J37" s="86">
        <v>0.4416</v>
      </c>
      <c r="K37" s="87">
        <v>0</v>
      </c>
      <c r="L37" s="87"/>
      <c r="M37" s="102">
        <f>J37+K37+L37</f>
        <v>0.4416</v>
      </c>
      <c r="N37" s="103">
        <f>M37/I37</f>
        <v>0.155646411955449</v>
      </c>
      <c r="O37" s="107"/>
      <c r="P37" s="51" t="s">
        <v>24</v>
      </c>
      <c r="Q37" s="145" t="s">
        <v>2184</v>
      </c>
      <c r="R37" s="140" t="s">
        <v>21</v>
      </c>
      <c r="S37" s="141" t="s">
        <v>33</v>
      </c>
      <c r="T37"/>
    </row>
    <row r="38" s="17" customFormat="true" ht="45.75" customHeight="true" spans="1:20">
      <c r="A38" s="35">
        <v>31</v>
      </c>
      <c r="B38" s="49" t="s">
        <v>1307</v>
      </c>
      <c r="C38" s="44" t="s">
        <v>2185</v>
      </c>
      <c r="D38" s="38" t="s">
        <v>18</v>
      </c>
      <c r="E38" s="45"/>
      <c r="F38" s="78">
        <v>161.28</v>
      </c>
      <c r="G38" s="72"/>
      <c r="H38" s="68">
        <v>4.1</v>
      </c>
      <c r="I38" s="68">
        <f>F38+G38+H38</f>
        <v>165.38</v>
      </c>
      <c r="J38" s="86">
        <v>103.68</v>
      </c>
      <c r="K38" s="87"/>
      <c r="L38" s="87">
        <v>1.9</v>
      </c>
      <c r="M38" s="102">
        <f>J38+K38+L38</f>
        <v>105.58</v>
      </c>
      <c r="N38" s="103">
        <f>M38/I38</f>
        <v>0.638408513725965</v>
      </c>
      <c r="O38" s="104">
        <v>0.5195</v>
      </c>
      <c r="P38" s="39" t="s">
        <v>24</v>
      </c>
      <c r="Q38" s="39"/>
      <c r="R38" s="130" t="s">
        <v>21</v>
      </c>
      <c r="S38" s="39"/>
      <c r="T38"/>
    </row>
    <row r="39" s="17" customFormat="true" ht="45.75" customHeight="true" spans="1:20">
      <c r="A39" s="55">
        <v>32</v>
      </c>
      <c r="B39" s="56"/>
      <c r="C39" s="46" t="s">
        <v>2186</v>
      </c>
      <c r="D39" s="42"/>
      <c r="E39" s="80" t="s">
        <v>18</v>
      </c>
      <c r="F39" s="83">
        <v>589</v>
      </c>
      <c r="G39" s="70"/>
      <c r="H39" s="71">
        <v>2946.2</v>
      </c>
      <c r="I39" s="71">
        <f>F39+G39+H39</f>
        <v>3535.2</v>
      </c>
      <c r="J39" s="88">
        <v>589</v>
      </c>
      <c r="K39" s="89"/>
      <c r="L39" s="89">
        <v>2492.48</v>
      </c>
      <c r="M39" s="123">
        <f>J39+K39+L39</f>
        <v>3081.48</v>
      </c>
      <c r="N39" s="109">
        <f>M39/I39</f>
        <v>0.871656483367278</v>
      </c>
      <c r="O39" s="106"/>
      <c r="P39" s="55" t="s">
        <v>24</v>
      </c>
      <c r="Q39" s="55"/>
      <c r="R39" s="132" t="s">
        <v>21</v>
      </c>
      <c r="S39" s="55"/>
      <c r="T39"/>
    </row>
    <row r="40" s="19" customFormat="true" ht="45.75" customHeight="true" spans="1:48">
      <c r="A40" s="39" t="s">
        <v>1470</v>
      </c>
      <c r="B40" s="39"/>
      <c r="C40" s="39"/>
      <c r="D40" s="57" t="s">
        <v>1471</v>
      </c>
      <c r="E40" s="84" t="s">
        <v>1471</v>
      </c>
      <c r="F40" s="85">
        <f t="shared" ref="F40:M40" si="3">SUM(F8:F39)</f>
        <v>25619.198901</v>
      </c>
      <c r="G40" s="85">
        <f t="shared" si="3"/>
        <v>6378.6232</v>
      </c>
      <c r="H40" s="85">
        <f t="shared" si="3"/>
        <v>17923.858649</v>
      </c>
      <c r="I40" s="87">
        <f t="shared" si="3"/>
        <v>49921.67375</v>
      </c>
      <c r="J40" s="87">
        <f t="shared" si="3"/>
        <v>9109.618903</v>
      </c>
      <c r="K40" s="87">
        <f t="shared" si="3"/>
        <v>2700.065235</v>
      </c>
      <c r="L40" s="87">
        <f t="shared" si="3"/>
        <v>9989.939122</v>
      </c>
      <c r="M40" s="124">
        <f t="shared" si="3"/>
        <v>21799.62326</v>
      </c>
      <c r="N40" s="103" t="s">
        <v>1471</v>
      </c>
      <c r="O40" s="39" t="s">
        <v>1471</v>
      </c>
      <c r="P40" s="39" t="s">
        <v>1471</v>
      </c>
      <c r="Q40" s="39" t="s">
        <v>1471</v>
      </c>
      <c r="R40" s="57" t="s">
        <v>1471</v>
      </c>
      <c r="S40" s="39" t="s">
        <v>1471</v>
      </c>
      <c r="T40"/>
      <c r="U40"/>
      <c r="V40"/>
      <c r="W40"/>
      <c r="X40"/>
      <c r="Y40"/>
      <c r="Z40"/>
      <c r="AA40"/>
      <c r="AB40"/>
      <c r="AC40"/>
      <c r="AD40"/>
      <c r="AE40"/>
      <c r="AF40"/>
      <c r="AG40"/>
      <c r="AH40"/>
      <c r="AI40"/>
      <c r="AJ40"/>
      <c r="AK40"/>
      <c r="AL40"/>
      <c r="AM40"/>
      <c r="AN40"/>
      <c r="AO40"/>
      <c r="AP40"/>
      <c r="AQ40"/>
      <c r="AR40"/>
      <c r="AS40"/>
      <c r="AT40"/>
      <c r="AU40"/>
      <c r="AV40" s="146"/>
    </row>
    <row r="41" ht="42.5" customHeight="true" spans="1:19">
      <c r="A41" s="28"/>
      <c r="B41" s="58"/>
      <c r="C41" s="59"/>
      <c r="D41" s="28"/>
      <c r="E41" s="28"/>
      <c r="F41" s="62"/>
      <c r="G41" s="62"/>
      <c r="H41" s="62"/>
      <c r="I41" s="62"/>
      <c r="J41" s="62"/>
      <c r="K41" s="62"/>
      <c r="L41" s="62"/>
      <c r="M41" s="28"/>
      <c r="N41" s="97"/>
      <c r="O41" s="59"/>
      <c r="P41" s="28"/>
      <c r="Q41" s="28"/>
      <c r="R41" s="58"/>
      <c r="S41" s="58"/>
    </row>
    <row r="42" ht="99" customHeight="true" spans="1:19">
      <c r="A42" s="58"/>
      <c r="B42" s="58"/>
      <c r="C42" s="60"/>
      <c r="D42" s="61"/>
      <c r="E42" s="61"/>
      <c r="F42" s="61"/>
      <c r="G42" s="61"/>
      <c r="H42" s="61"/>
      <c r="I42" s="61"/>
      <c r="J42" s="61"/>
      <c r="K42" s="61"/>
      <c r="L42" s="61"/>
      <c r="M42" s="61"/>
      <c r="N42" s="125"/>
      <c r="O42" s="60"/>
      <c r="P42" s="28"/>
      <c r="Q42" s="28"/>
      <c r="R42" s="58"/>
      <c r="S42" s="58"/>
    </row>
    <row r="43" ht="33" customHeight="true" spans="1:19">
      <c r="A43" s="58"/>
      <c r="B43" s="58"/>
      <c r="C43" s="60"/>
      <c r="D43" s="61"/>
      <c r="E43" s="61"/>
      <c r="F43" s="61"/>
      <c r="G43" s="61"/>
      <c r="H43" s="61"/>
      <c r="I43" s="61"/>
      <c r="J43" s="61"/>
      <c r="K43" s="61"/>
      <c r="L43" s="61"/>
      <c r="M43" s="61"/>
      <c r="N43" s="125"/>
      <c r="O43" s="60"/>
      <c r="P43" s="28"/>
      <c r="Q43" s="28"/>
      <c r="R43" s="58"/>
      <c r="S43" s="58"/>
    </row>
    <row r="44" ht="33" customHeight="true" spans="1:19">
      <c r="A44" s="58"/>
      <c r="B44" s="58"/>
      <c r="C44" s="60"/>
      <c r="D44" s="61"/>
      <c r="E44" s="61"/>
      <c r="F44" s="61"/>
      <c r="G44" s="61"/>
      <c r="H44" s="61"/>
      <c r="I44" s="61"/>
      <c r="J44" s="61"/>
      <c r="K44" s="61"/>
      <c r="L44" s="61"/>
      <c r="M44" s="61"/>
      <c r="N44" s="125"/>
      <c r="O44" s="61"/>
      <c r="P44" s="28"/>
      <c r="Q44" s="28"/>
      <c r="R44" s="58"/>
      <c r="S44" s="58"/>
    </row>
  </sheetData>
  <autoFilter ref="A7:S40">
    <extLst/>
  </autoFilter>
  <mergeCells count="31">
    <mergeCell ref="A3:S3"/>
    <mergeCell ref="A5:D5"/>
    <mergeCell ref="D6:E6"/>
    <mergeCell ref="F6:I6"/>
    <mergeCell ref="J6:M6"/>
    <mergeCell ref="A40:C40"/>
    <mergeCell ref="A6:A7"/>
    <mergeCell ref="B6:B7"/>
    <mergeCell ref="B8:B10"/>
    <mergeCell ref="B11:B12"/>
    <mergeCell ref="B15:B17"/>
    <mergeCell ref="B21:B25"/>
    <mergeCell ref="B26:B30"/>
    <mergeCell ref="B31:B35"/>
    <mergeCell ref="B36:B37"/>
    <mergeCell ref="B38:B39"/>
    <mergeCell ref="C6:C7"/>
    <mergeCell ref="N6:N7"/>
    <mergeCell ref="O6:O7"/>
    <mergeCell ref="O8:O10"/>
    <mergeCell ref="O11:O12"/>
    <mergeCell ref="O15:O17"/>
    <mergeCell ref="O21:O25"/>
    <mergeCell ref="O26:O30"/>
    <mergeCell ref="O31:O35"/>
    <mergeCell ref="O36:O37"/>
    <mergeCell ref="O38:O39"/>
    <mergeCell ref="P6:P7"/>
    <mergeCell ref="Q6:Q7"/>
    <mergeCell ref="R6:R7"/>
    <mergeCell ref="S6:S7"/>
  </mergeCells>
  <pageMargins left="0.751389" right="0.751389" top="1" bottom="1" header="0.5" footer="0.5"/>
  <pageSetup paperSize="9" scale="28" firstPageNumber="11" fitToWidth="0" orientation="portrait" useFirstPageNumber="true"/>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26"/>
  <sheetViews>
    <sheetView workbookViewId="0">
      <pane ySplit="4" topLeftCell="A22" activePane="bottomLeft" state="frozen"/>
      <selection/>
      <selection pane="bottomLeft" activeCell="I27" sqref="I27"/>
    </sheetView>
  </sheetViews>
  <sheetFormatPr defaultColWidth="9" defaultRowHeight="13.5"/>
  <cols>
    <col min="3" max="3" width="24" customWidth="true"/>
    <col min="4" max="4" width="18.2666666666667" customWidth="true"/>
    <col min="5" max="5" width="14.8190476190476" customWidth="true"/>
    <col min="6" max="6" width="12.9047619047619" customWidth="true"/>
    <col min="7" max="7" width="18.7238095238095" customWidth="true"/>
    <col min="10" max="10" width="19.3809523809524" customWidth="true"/>
    <col min="12" max="14" width="15.9047619047619" customWidth="true"/>
    <col min="15" max="15" width="18.152380952381" customWidth="true"/>
  </cols>
  <sheetData>
    <row r="1" ht="14.25" spans="1:16">
      <c r="A1" s="2" t="s">
        <v>2187</v>
      </c>
      <c r="B1" s="2"/>
      <c r="C1" s="2"/>
      <c r="D1" s="2"/>
      <c r="E1" s="2"/>
      <c r="F1" s="2"/>
      <c r="G1" s="2"/>
      <c r="H1" s="2"/>
      <c r="I1" s="2"/>
      <c r="J1" s="2"/>
      <c r="K1" s="2"/>
      <c r="L1" s="2"/>
      <c r="M1" s="2"/>
      <c r="N1" s="2"/>
      <c r="O1" s="2"/>
      <c r="P1" s="13"/>
    </row>
    <row r="2" ht="18" spans="1:16">
      <c r="A2" s="2"/>
      <c r="B2" s="3" t="s">
        <v>2188</v>
      </c>
      <c r="C2" s="3"/>
      <c r="D2" s="3"/>
      <c r="E2" s="3"/>
      <c r="F2" s="3"/>
      <c r="G2" s="3"/>
      <c r="H2" s="3"/>
      <c r="I2" s="3"/>
      <c r="J2" s="3"/>
      <c r="K2" s="3"/>
      <c r="L2" s="3"/>
      <c r="M2" s="14"/>
      <c r="N2" s="14"/>
      <c r="O2" s="14"/>
      <c r="P2" s="13"/>
    </row>
    <row r="3" s="1" customFormat="true" ht="14.25" spans="1:16">
      <c r="A3" s="4"/>
      <c r="B3" s="5" t="s">
        <v>2</v>
      </c>
      <c r="C3" s="5" t="s">
        <v>2189</v>
      </c>
      <c r="D3" s="5" t="s">
        <v>2190</v>
      </c>
      <c r="E3" s="5" t="s">
        <v>2191</v>
      </c>
      <c r="F3" s="10"/>
      <c r="G3" s="10"/>
      <c r="H3" s="10"/>
      <c r="I3" s="10"/>
      <c r="J3" s="10"/>
      <c r="K3" s="10"/>
      <c r="L3" s="10"/>
      <c r="M3" s="10"/>
      <c r="N3" s="10"/>
      <c r="O3" s="10"/>
      <c r="P3" s="15"/>
    </row>
    <row r="4" s="1" customFormat="true" ht="71.25" spans="1:16">
      <c r="A4" s="4"/>
      <c r="B4" s="5"/>
      <c r="C4" s="5"/>
      <c r="D4" s="5"/>
      <c r="E4" s="5" t="s">
        <v>2192</v>
      </c>
      <c r="F4" s="5" t="s">
        <v>2193</v>
      </c>
      <c r="G4" s="5" t="s">
        <v>2194</v>
      </c>
      <c r="H4" s="5" t="s">
        <v>2195</v>
      </c>
      <c r="I4" s="5" t="s">
        <v>2196</v>
      </c>
      <c r="J4" s="5" t="s">
        <v>2197</v>
      </c>
      <c r="K4" s="5" t="s">
        <v>2198</v>
      </c>
      <c r="L4" s="5" t="s">
        <v>2199</v>
      </c>
      <c r="M4" s="5" t="s">
        <v>2200</v>
      </c>
      <c r="N4" s="5" t="s">
        <v>2201</v>
      </c>
      <c r="O4" s="5" t="s">
        <v>2202</v>
      </c>
      <c r="P4" s="15"/>
    </row>
    <row r="5" ht="85.5" spans="1:16">
      <c r="A5" s="2"/>
      <c r="B5" s="6">
        <v>1</v>
      </c>
      <c r="C5" s="6" t="s">
        <v>16</v>
      </c>
      <c r="D5" s="6">
        <v>1</v>
      </c>
      <c r="E5" s="8" t="s">
        <v>1471</v>
      </c>
      <c r="F5" s="6">
        <v>11</v>
      </c>
      <c r="G5" s="6">
        <v>5</v>
      </c>
      <c r="H5" s="6">
        <v>28</v>
      </c>
      <c r="I5" s="6">
        <v>10</v>
      </c>
      <c r="J5" s="6" t="s">
        <v>2203</v>
      </c>
      <c r="K5" s="6" t="s">
        <v>1471</v>
      </c>
      <c r="L5" s="6" t="s">
        <v>1471</v>
      </c>
      <c r="M5" s="6" t="s">
        <v>1471</v>
      </c>
      <c r="N5" s="6" t="s">
        <v>1471</v>
      </c>
      <c r="O5" s="6" t="s">
        <v>1471</v>
      </c>
      <c r="P5" s="13"/>
    </row>
    <row r="6" ht="71.25" spans="1:16">
      <c r="A6" s="2"/>
      <c r="B6" s="6">
        <v>2</v>
      </c>
      <c r="C6" s="6" t="s">
        <v>882</v>
      </c>
      <c r="D6" s="6" t="s">
        <v>1471</v>
      </c>
      <c r="E6" s="6" t="s">
        <v>18</v>
      </c>
      <c r="F6" s="6">
        <v>5</v>
      </c>
      <c r="G6" s="6" t="s">
        <v>1471</v>
      </c>
      <c r="H6" s="6">
        <v>12</v>
      </c>
      <c r="I6" s="6">
        <v>2</v>
      </c>
      <c r="J6" s="6" t="s">
        <v>1471</v>
      </c>
      <c r="K6" s="6" t="s">
        <v>1471</v>
      </c>
      <c r="L6" s="6" t="s">
        <v>1471</v>
      </c>
      <c r="M6" s="16" t="s">
        <v>2204</v>
      </c>
      <c r="N6" s="6" t="s">
        <v>1471</v>
      </c>
      <c r="O6" s="6" t="s">
        <v>1471</v>
      </c>
      <c r="P6" s="13"/>
    </row>
    <row r="7" ht="85.5" spans="1:16">
      <c r="A7" s="2"/>
      <c r="B7" s="6">
        <v>3</v>
      </c>
      <c r="C7" s="6" t="s">
        <v>470</v>
      </c>
      <c r="D7" s="6" t="s">
        <v>1471</v>
      </c>
      <c r="E7" s="6" t="s">
        <v>18</v>
      </c>
      <c r="F7" s="6" t="s">
        <v>1471</v>
      </c>
      <c r="G7" s="6" t="s">
        <v>1471</v>
      </c>
      <c r="H7" s="6">
        <v>8</v>
      </c>
      <c r="I7" s="6" t="s">
        <v>1471</v>
      </c>
      <c r="J7" s="6" t="s">
        <v>2203</v>
      </c>
      <c r="K7" s="6" t="s">
        <v>1471</v>
      </c>
      <c r="L7" s="6" t="s">
        <v>1471</v>
      </c>
      <c r="M7" s="6" t="s">
        <v>1471</v>
      </c>
      <c r="N7" s="6" t="s">
        <v>1471</v>
      </c>
      <c r="O7" s="6" t="s">
        <v>1471</v>
      </c>
      <c r="P7" s="13"/>
    </row>
    <row r="8" ht="114" spans="1:16">
      <c r="A8" s="2"/>
      <c r="B8" s="6">
        <v>4</v>
      </c>
      <c r="C8" s="6" t="s">
        <v>448</v>
      </c>
      <c r="D8" s="6">
        <v>16</v>
      </c>
      <c r="E8" s="6" t="s">
        <v>18</v>
      </c>
      <c r="F8" s="6">
        <v>1</v>
      </c>
      <c r="G8" s="6">
        <v>4</v>
      </c>
      <c r="H8" s="6">
        <v>5</v>
      </c>
      <c r="I8" s="6" t="s">
        <v>1471</v>
      </c>
      <c r="J8" s="6" t="s">
        <v>2205</v>
      </c>
      <c r="K8" s="6" t="s">
        <v>1471</v>
      </c>
      <c r="L8" s="6" t="s">
        <v>1471</v>
      </c>
      <c r="M8" s="6" t="s">
        <v>1471</v>
      </c>
      <c r="N8" s="6" t="s">
        <v>1471</v>
      </c>
      <c r="O8" s="6" t="s">
        <v>1471</v>
      </c>
      <c r="P8" s="13"/>
    </row>
    <row r="9" ht="142.5" spans="1:16">
      <c r="A9" s="2"/>
      <c r="B9" s="6">
        <v>5</v>
      </c>
      <c r="C9" s="6" t="s">
        <v>1049</v>
      </c>
      <c r="D9" s="6">
        <v>2</v>
      </c>
      <c r="E9" s="6" t="s">
        <v>18</v>
      </c>
      <c r="F9" s="6">
        <v>8</v>
      </c>
      <c r="G9" s="6">
        <f>2+8</f>
        <v>10</v>
      </c>
      <c r="H9" s="6">
        <v>26</v>
      </c>
      <c r="I9" s="6">
        <v>9</v>
      </c>
      <c r="J9" s="6" t="s">
        <v>2206</v>
      </c>
      <c r="K9" s="6" t="s">
        <v>1471</v>
      </c>
      <c r="L9" s="6" t="s">
        <v>1471</v>
      </c>
      <c r="M9" s="6" t="s">
        <v>1471</v>
      </c>
      <c r="N9" s="6" t="s">
        <v>1471</v>
      </c>
      <c r="O9" s="6" t="s">
        <v>1471</v>
      </c>
      <c r="P9" s="13"/>
    </row>
    <row r="10" ht="85.5" spans="1:16">
      <c r="A10" s="2"/>
      <c r="B10" s="6">
        <v>6</v>
      </c>
      <c r="C10" s="6" t="s">
        <v>482</v>
      </c>
      <c r="D10" s="6" t="s">
        <v>1471</v>
      </c>
      <c r="E10" s="6" t="s">
        <v>18</v>
      </c>
      <c r="F10" s="6">
        <v>13</v>
      </c>
      <c r="G10" s="6">
        <v>1</v>
      </c>
      <c r="H10" s="6">
        <v>30</v>
      </c>
      <c r="I10" s="6">
        <v>2</v>
      </c>
      <c r="J10" s="6" t="s">
        <v>2207</v>
      </c>
      <c r="K10" s="6" t="s">
        <v>1471</v>
      </c>
      <c r="L10" s="6" t="s">
        <v>1471</v>
      </c>
      <c r="M10" s="6" t="s">
        <v>1471</v>
      </c>
      <c r="N10" s="6" t="s">
        <v>1471</v>
      </c>
      <c r="O10" s="6" t="s">
        <v>1471</v>
      </c>
      <c r="P10" s="13"/>
    </row>
    <row r="11" ht="85.5" spans="1:16">
      <c r="A11" s="2"/>
      <c r="B11" s="6">
        <v>7</v>
      </c>
      <c r="C11" s="6" t="s">
        <v>1307</v>
      </c>
      <c r="D11" s="6">
        <v>2</v>
      </c>
      <c r="E11" s="6" t="s">
        <v>1471</v>
      </c>
      <c r="F11" s="6">
        <v>27</v>
      </c>
      <c r="G11" s="6">
        <v>9</v>
      </c>
      <c r="H11" s="6">
        <v>67</v>
      </c>
      <c r="I11" s="6">
        <v>25</v>
      </c>
      <c r="J11" s="6" t="s">
        <v>2207</v>
      </c>
      <c r="K11" s="6">
        <v>6</v>
      </c>
      <c r="L11" s="6" t="s">
        <v>2208</v>
      </c>
      <c r="M11" s="6" t="s">
        <v>1471</v>
      </c>
      <c r="N11" s="6" t="s">
        <v>1471</v>
      </c>
      <c r="O11" s="6" t="s">
        <v>1471</v>
      </c>
      <c r="P11" s="13"/>
    </row>
    <row r="12" ht="114" spans="1:16">
      <c r="A12" s="2"/>
      <c r="B12" s="6">
        <v>8</v>
      </c>
      <c r="C12" s="6" t="s">
        <v>77</v>
      </c>
      <c r="D12" s="6">
        <v>1</v>
      </c>
      <c r="E12" s="6" t="s">
        <v>18</v>
      </c>
      <c r="F12" s="6">
        <v>2</v>
      </c>
      <c r="G12" s="6">
        <v>3</v>
      </c>
      <c r="H12" s="6">
        <v>11</v>
      </c>
      <c r="I12" s="6">
        <v>2</v>
      </c>
      <c r="J12" s="6" t="s">
        <v>2209</v>
      </c>
      <c r="K12" s="6" t="s">
        <v>1471</v>
      </c>
      <c r="L12" s="6" t="s">
        <v>1471</v>
      </c>
      <c r="M12" s="6" t="s">
        <v>1471</v>
      </c>
      <c r="N12" s="6" t="s">
        <v>1471</v>
      </c>
      <c r="O12" s="6" t="s">
        <v>1471</v>
      </c>
      <c r="P12" s="13"/>
    </row>
    <row r="13" ht="99.75" spans="1:16">
      <c r="A13" s="2"/>
      <c r="B13" s="6">
        <v>9</v>
      </c>
      <c r="C13" s="6" t="s">
        <v>941</v>
      </c>
      <c r="D13" s="6" t="s">
        <v>1471</v>
      </c>
      <c r="E13" s="6" t="s">
        <v>18</v>
      </c>
      <c r="F13" s="6">
        <v>8</v>
      </c>
      <c r="G13" s="6">
        <v>7</v>
      </c>
      <c r="H13" s="6">
        <v>23</v>
      </c>
      <c r="I13" s="6">
        <v>4</v>
      </c>
      <c r="J13" s="6" t="s">
        <v>2210</v>
      </c>
      <c r="K13" s="6" t="s">
        <v>1471</v>
      </c>
      <c r="L13" s="6" t="s">
        <v>1471</v>
      </c>
      <c r="M13" s="6" t="s">
        <v>1471</v>
      </c>
      <c r="N13" s="6" t="s">
        <v>1471</v>
      </c>
      <c r="O13" s="6" t="s">
        <v>1471</v>
      </c>
      <c r="P13" s="13"/>
    </row>
    <row r="14" ht="128.25" spans="1:16">
      <c r="A14" s="2"/>
      <c r="B14" s="6">
        <v>10</v>
      </c>
      <c r="C14" s="6" t="s">
        <v>1184</v>
      </c>
      <c r="D14" s="6">
        <v>4</v>
      </c>
      <c r="E14" s="6" t="s">
        <v>1471</v>
      </c>
      <c r="F14" s="6">
        <v>12</v>
      </c>
      <c r="G14" s="6">
        <v>8</v>
      </c>
      <c r="H14" s="6">
        <v>38</v>
      </c>
      <c r="I14" s="6">
        <v>12</v>
      </c>
      <c r="J14" s="6" t="s">
        <v>2211</v>
      </c>
      <c r="K14" s="6">
        <v>3</v>
      </c>
      <c r="L14" s="6" t="s">
        <v>2208</v>
      </c>
      <c r="M14" s="6" t="s">
        <v>1471</v>
      </c>
      <c r="N14" s="6">
        <v>4</v>
      </c>
      <c r="O14" s="6" t="s">
        <v>1471</v>
      </c>
      <c r="P14" s="13"/>
    </row>
    <row r="15" ht="128.25" spans="1:16">
      <c r="A15" s="2"/>
      <c r="B15" s="6">
        <v>11</v>
      </c>
      <c r="C15" s="6" t="s">
        <v>118</v>
      </c>
      <c r="D15" s="6" t="s">
        <v>1471</v>
      </c>
      <c r="E15" s="6" t="s">
        <v>1471</v>
      </c>
      <c r="F15" s="6">
        <v>8</v>
      </c>
      <c r="G15" s="6">
        <v>3</v>
      </c>
      <c r="H15" s="6">
        <v>4</v>
      </c>
      <c r="I15" s="6">
        <v>1</v>
      </c>
      <c r="J15" s="6" t="s">
        <v>2212</v>
      </c>
      <c r="K15" s="6" t="s">
        <v>1471</v>
      </c>
      <c r="L15" s="6" t="s">
        <v>1471</v>
      </c>
      <c r="M15" s="6" t="s">
        <v>1471</v>
      </c>
      <c r="N15" s="6" t="s">
        <v>1471</v>
      </c>
      <c r="O15" s="6" t="s">
        <v>1471</v>
      </c>
      <c r="P15" s="13"/>
    </row>
    <row r="16" ht="85.5" spans="1:16">
      <c r="A16" s="2"/>
      <c r="B16" s="6">
        <v>12</v>
      </c>
      <c r="C16" s="7" t="s">
        <v>154</v>
      </c>
      <c r="D16" s="6" t="s">
        <v>1471</v>
      </c>
      <c r="E16" s="6" t="s">
        <v>1471</v>
      </c>
      <c r="F16" s="6">
        <v>1</v>
      </c>
      <c r="G16" s="6">
        <v>1</v>
      </c>
      <c r="H16" s="11">
        <v>7</v>
      </c>
      <c r="I16" s="6">
        <v>5</v>
      </c>
      <c r="J16" s="6" t="s">
        <v>2207</v>
      </c>
      <c r="K16" s="6" t="s">
        <v>1471</v>
      </c>
      <c r="L16" s="6" t="s">
        <v>1471</v>
      </c>
      <c r="M16" s="6" t="s">
        <v>1471</v>
      </c>
      <c r="N16" s="6" t="s">
        <v>1471</v>
      </c>
      <c r="O16" s="6" t="s">
        <v>1471</v>
      </c>
      <c r="P16" s="13"/>
    </row>
    <row r="17" ht="99.75" spans="1:16">
      <c r="A17" s="2"/>
      <c r="B17" s="6">
        <v>13</v>
      </c>
      <c r="C17" s="6" t="s">
        <v>292</v>
      </c>
      <c r="D17" s="6" t="s">
        <v>1471</v>
      </c>
      <c r="E17" s="6" t="s">
        <v>1471</v>
      </c>
      <c r="F17" s="6">
        <v>5</v>
      </c>
      <c r="G17" s="6">
        <v>3</v>
      </c>
      <c r="H17" s="6">
        <v>28</v>
      </c>
      <c r="I17" s="6">
        <v>3</v>
      </c>
      <c r="J17" s="6" t="s">
        <v>2213</v>
      </c>
      <c r="K17" s="6" t="s">
        <v>1471</v>
      </c>
      <c r="L17" s="6" t="s">
        <v>1471</v>
      </c>
      <c r="M17" s="6" t="s">
        <v>1471</v>
      </c>
      <c r="N17" s="6" t="s">
        <v>1471</v>
      </c>
      <c r="O17" s="6" t="s">
        <v>1471</v>
      </c>
      <c r="P17" s="13"/>
    </row>
    <row r="18" ht="99.75" spans="1:16">
      <c r="A18" s="2"/>
      <c r="B18" s="6">
        <v>14</v>
      </c>
      <c r="C18" s="6" t="s">
        <v>809</v>
      </c>
      <c r="D18" s="6" t="s">
        <v>1471</v>
      </c>
      <c r="E18" s="6" t="s">
        <v>1471</v>
      </c>
      <c r="F18" s="6">
        <v>11</v>
      </c>
      <c r="G18" s="6">
        <v>14</v>
      </c>
      <c r="H18" s="6">
        <v>19</v>
      </c>
      <c r="I18" s="6" t="s">
        <v>1471</v>
      </c>
      <c r="J18" s="6" t="s">
        <v>2213</v>
      </c>
      <c r="K18" s="6" t="s">
        <v>1471</v>
      </c>
      <c r="L18" s="6" t="s">
        <v>1471</v>
      </c>
      <c r="M18" s="6" t="s">
        <v>1471</v>
      </c>
      <c r="N18" s="6" t="s">
        <v>1471</v>
      </c>
      <c r="O18" s="6" t="s">
        <v>1471</v>
      </c>
      <c r="P18" s="13"/>
    </row>
    <row r="19" ht="99.75" spans="1:16">
      <c r="A19" s="2"/>
      <c r="B19" s="6">
        <v>15</v>
      </c>
      <c r="C19" s="6" t="s">
        <v>917</v>
      </c>
      <c r="D19" s="8">
        <v>3</v>
      </c>
      <c r="E19" s="6" t="s">
        <v>18</v>
      </c>
      <c r="F19" s="8">
        <v>4</v>
      </c>
      <c r="G19" s="6">
        <v>0</v>
      </c>
      <c r="H19" s="8">
        <v>4</v>
      </c>
      <c r="I19" s="6">
        <v>2</v>
      </c>
      <c r="J19" s="12" t="s">
        <v>2214</v>
      </c>
      <c r="K19" s="6" t="s">
        <v>1471</v>
      </c>
      <c r="L19" s="6" t="s">
        <v>1471</v>
      </c>
      <c r="M19" s="6" t="s">
        <v>1471</v>
      </c>
      <c r="N19" s="6" t="s">
        <v>1471</v>
      </c>
      <c r="O19" s="6" t="s">
        <v>1471</v>
      </c>
      <c r="P19" s="13"/>
    </row>
    <row r="20" ht="42.75" spans="1:16">
      <c r="A20" s="2"/>
      <c r="B20" s="6">
        <v>16</v>
      </c>
      <c r="C20" s="6" t="s">
        <v>199</v>
      </c>
      <c r="D20" s="6" t="s">
        <v>1471</v>
      </c>
      <c r="E20" s="6" t="s">
        <v>18</v>
      </c>
      <c r="F20" s="6">
        <v>16</v>
      </c>
      <c r="G20" s="6">
        <v>7</v>
      </c>
      <c r="H20" s="6">
        <v>29</v>
      </c>
      <c r="I20" s="6">
        <v>28</v>
      </c>
      <c r="J20" s="6" t="s">
        <v>2215</v>
      </c>
      <c r="K20" s="6">
        <v>5</v>
      </c>
      <c r="L20" s="6" t="s">
        <v>1471</v>
      </c>
      <c r="M20" s="6" t="s">
        <v>1471</v>
      </c>
      <c r="N20" s="6" t="s">
        <v>1471</v>
      </c>
      <c r="O20" s="6" t="s">
        <v>1471</v>
      </c>
      <c r="P20" s="13"/>
    </row>
    <row r="21" ht="71.25" spans="1:16">
      <c r="A21" s="2"/>
      <c r="B21" s="6">
        <v>17</v>
      </c>
      <c r="C21" s="6" t="s">
        <v>754</v>
      </c>
      <c r="D21" s="6">
        <v>24</v>
      </c>
      <c r="E21" s="6" t="s">
        <v>1471</v>
      </c>
      <c r="F21" s="8">
        <v>7</v>
      </c>
      <c r="G21" s="8">
        <v>5</v>
      </c>
      <c r="H21" s="6">
        <v>19</v>
      </c>
      <c r="I21" s="6">
        <v>18</v>
      </c>
      <c r="J21" s="6" t="s">
        <v>2216</v>
      </c>
      <c r="K21" s="6">
        <v>3</v>
      </c>
      <c r="L21" s="6" t="s">
        <v>1471</v>
      </c>
      <c r="M21" s="6" t="s">
        <v>1471</v>
      </c>
      <c r="N21" s="6" t="s">
        <v>1471</v>
      </c>
      <c r="O21" s="6" t="s">
        <v>1471</v>
      </c>
      <c r="P21" s="13"/>
    </row>
    <row r="22" ht="42.75" spans="1:16">
      <c r="A22" s="2"/>
      <c r="B22" s="6">
        <v>18</v>
      </c>
      <c r="C22" s="6" t="s">
        <v>553</v>
      </c>
      <c r="D22" s="6">
        <v>2</v>
      </c>
      <c r="E22" s="6" t="s">
        <v>18</v>
      </c>
      <c r="F22" s="6">
        <v>6</v>
      </c>
      <c r="G22" s="8">
        <v>19</v>
      </c>
      <c r="H22" s="8">
        <v>27</v>
      </c>
      <c r="I22" s="6">
        <v>14</v>
      </c>
      <c r="J22" s="6" t="s">
        <v>2215</v>
      </c>
      <c r="K22" s="6">
        <v>10</v>
      </c>
      <c r="L22" s="6" t="s">
        <v>1471</v>
      </c>
      <c r="M22" s="6" t="s">
        <v>1471</v>
      </c>
      <c r="N22" s="6" t="s">
        <v>1471</v>
      </c>
      <c r="O22" s="6" t="s">
        <v>1471</v>
      </c>
      <c r="P22" s="13"/>
    </row>
    <row r="23" ht="114" spans="1:16">
      <c r="A23" s="2"/>
      <c r="B23" s="6">
        <v>19</v>
      </c>
      <c r="C23" s="9" t="s">
        <v>1011</v>
      </c>
      <c r="D23" s="6" t="s">
        <v>1471</v>
      </c>
      <c r="E23" s="6" t="s">
        <v>18</v>
      </c>
      <c r="F23" s="6">
        <v>15</v>
      </c>
      <c r="G23" s="6">
        <v>2</v>
      </c>
      <c r="H23" s="6">
        <v>10</v>
      </c>
      <c r="I23" s="6">
        <v>7</v>
      </c>
      <c r="J23" s="9" t="s">
        <v>2217</v>
      </c>
      <c r="K23" s="6" t="s">
        <v>1471</v>
      </c>
      <c r="L23" s="6" t="s">
        <v>1471</v>
      </c>
      <c r="M23" s="6" t="s">
        <v>1471</v>
      </c>
      <c r="N23" s="6">
        <v>1</v>
      </c>
      <c r="O23" s="6">
        <v>1</v>
      </c>
      <c r="P23" s="13"/>
    </row>
    <row r="24" ht="85.5" spans="1:16">
      <c r="A24" s="2"/>
      <c r="B24" s="6">
        <v>20</v>
      </c>
      <c r="C24" s="7" t="s">
        <v>1131</v>
      </c>
      <c r="D24" s="6" t="s">
        <v>1471</v>
      </c>
      <c r="E24" s="6" t="s">
        <v>18</v>
      </c>
      <c r="F24" s="6">
        <v>3</v>
      </c>
      <c r="G24" s="6">
        <v>3</v>
      </c>
      <c r="H24" s="6">
        <v>22</v>
      </c>
      <c r="I24" s="6">
        <v>3</v>
      </c>
      <c r="J24" s="6" t="s">
        <v>2203</v>
      </c>
      <c r="K24" s="6" t="s">
        <v>1471</v>
      </c>
      <c r="L24" s="6" t="s">
        <v>1471</v>
      </c>
      <c r="M24" s="6" t="s">
        <v>1471</v>
      </c>
      <c r="N24" s="6" t="s">
        <v>1471</v>
      </c>
      <c r="O24" s="6" t="s">
        <v>1471</v>
      </c>
      <c r="P24" s="13"/>
    </row>
    <row r="25" ht="85.5" spans="1:16">
      <c r="A25" s="2"/>
      <c r="B25" s="6">
        <v>21</v>
      </c>
      <c r="C25" s="6" t="s">
        <v>675</v>
      </c>
      <c r="D25" s="6" t="s">
        <v>1471</v>
      </c>
      <c r="E25" s="6" t="s">
        <v>18</v>
      </c>
      <c r="F25" s="6">
        <v>4</v>
      </c>
      <c r="G25" s="6">
        <v>4</v>
      </c>
      <c r="H25" s="6">
        <v>25</v>
      </c>
      <c r="I25" s="6">
        <v>7</v>
      </c>
      <c r="J25" s="6" t="s">
        <v>2203</v>
      </c>
      <c r="K25" s="6" t="s">
        <v>1471</v>
      </c>
      <c r="L25" s="6" t="s">
        <v>1471</v>
      </c>
      <c r="M25" s="6" t="s">
        <v>1471</v>
      </c>
      <c r="N25" s="6" t="s">
        <v>1471</v>
      </c>
      <c r="O25" s="6" t="s">
        <v>1471</v>
      </c>
      <c r="P25" s="13"/>
    </row>
    <row r="26" ht="85.5" spans="1:16">
      <c r="A26" s="2"/>
      <c r="B26" s="6">
        <v>22</v>
      </c>
      <c r="C26" s="6" t="s">
        <v>396</v>
      </c>
      <c r="D26" s="6" t="s">
        <v>1471</v>
      </c>
      <c r="E26" s="6" t="s">
        <v>18</v>
      </c>
      <c r="F26" s="6">
        <v>14</v>
      </c>
      <c r="G26" s="6">
        <v>6</v>
      </c>
      <c r="H26" s="11">
        <v>15</v>
      </c>
      <c r="I26" s="6">
        <v>5</v>
      </c>
      <c r="J26" s="6" t="s">
        <v>2203</v>
      </c>
      <c r="K26" s="6" t="s">
        <v>1471</v>
      </c>
      <c r="L26" s="6" t="s">
        <v>1471</v>
      </c>
      <c r="M26" s="6" t="s">
        <v>1471</v>
      </c>
      <c r="N26" s="6" t="s">
        <v>1471</v>
      </c>
      <c r="O26" s="6" t="s">
        <v>1471</v>
      </c>
      <c r="P26" s="13"/>
    </row>
  </sheetData>
  <autoFilter ref="B4:O26">
    <extLst/>
  </autoFilter>
  <mergeCells count="5">
    <mergeCell ref="B2:L2"/>
    <mergeCell ref="E3:O3"/>
    <mergeCell ref="B3:B4"/>
    <mergeCell ref="C3:C4"/>
    <mergeCell ref="D3:D4"/>
  </mergeCells>
  <pageMargins left="0.7" right="0.7" top="0.75" bottom="0.75" header="0.3" footer="0.3"/>
  <pageSetup paperSize="9"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5</vt:i4>
      </vt:variant>
    </vt:vector>
  </HeadingPairs>
  <TitlesOfParts>
    <vt:vector size="5" baseType="lpstr">
      <vt:lpstr>报告附件1 </vt:lpstr>
      <vt:lpstr>报告附件2</vt:lpstr>
      <vt:lpstr>报告附件3</vt:lpstr>
      <vt:lpstr>报告附件4</vt:lpstr>
      <vt:lpstr>报告附件5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2025-12-29T05:52:00Z</dcterms:created>
  <dcterms:modified xsi:type="dcterms:W3CDTF">2026-05-19T16:39:20Z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96CF2E45F1C04B939921E4612E55226A_13</vt:lpwstr>
  </property>
  <property fmtid="{D5CDD505-2E9C-101B-9397-08002B2CF9AE}" pid="3" name="KSOProductBuildVer">
    <vt:lpwstr>2052-11.8.2.10337</vt:lpwstr>
  </property>
  <property fmtid="{D5CDD505-2E9C-101B-9397-08002B2CF9AE}" pid="4" name="CalculationRule">
    <vt:i4>0</vt:i4>
  </property>
</Properties>
</file>